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6_ VP_SW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<sst xmlns="http://schemas.openxmlformats.org/spreadsheetml/2006/main" count="19" uniqueCount="12">
  <si>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Source: SPF Mobilité &amp; Transports - FEBIAC</t>
  </si>
  <si>
    <t>%</t>
  </si>
  <si>
    <t>-</t>
  </si>
  <si>
    <t>6.</t>
  </si>
  <si>
    <t>CAR</t>
  </si>
  <si>
    <t>var.</t>
  </si>
  <si>
    <t>MPC</t>
  </si>
  <si>
    <t>Bron:  FOD Mobiliteit en Vervoer - FEBIAC</t>
  </si>
  <si>
    <t>Evolutie van de inschrijvingen van nieuwe personenwagens (CAR) en wagens voor dubbel gebruik (MPC)</t>
  </si>
  <si>
    <t>Evolution des immatriculations de voitures (CAR) et voitures mixtes neuves (MPC)</t>
  </si>
  <si>
    <t>#</t>
  </si>
  <si>
    <t>TOTAL - TOTAAL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</si>
</sst>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\+0.0%;\-0.0%"/>
  </numFmts>
  <fonts count="4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10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181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18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1" fontId="6" fillId="0" borderId="0" xfId="0" applyNumberFormat="1" applyFont="1" applyAlignment="1">
      <alignment horizontal="right"/>
    </xf>
    <xf numFmtId="0" fontId="4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87" fontId="9" fillId="0" borderId="0" xfId="0" applyNumberFormat="1" applyFont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0" zoomScaleNormal="90" zoomScalePageLayoutView="0" workbookViewId="0" topLeftCell="A12">
      <selection activeCell="J37" sqref="J37:J38"/>
    </sheetView>
  </sheetViews>
  <sheetFormatPr defaultColWidth="9.140625" defaultRowHeight="12.75"/>
  <cols>
    <col min="1" max="1" width="2.421875" style="1" customWidth="1"/>
    <col min="2" max="2" width="5.28125" style="7" customWidth="1"/>
    <col min="3" max="3" width="7.57421875" style="1" bestFit="1" customWidth="1"/>
    <col min="4" max="4" width="5.8515625" style="1" bestFit="1" customWidth="1"/>
    <col min="5" max="5" width="7.140625" style="15" bestFit="1" customWidth="1"/>
    <col min="6" max="6" width="7.57421875" style="1" bestFit="1" customWidth="1"/>
    <col min="7" max="7" width="5.8515625" style="1" bestFit="1" customWidth="1"/>
    <col min="8" max="8" width="7.140625" style="15" bestFit="1" customWidth="1"/>
    <col min="9" max="9" width="7.28125" style="1" bestFit="1" customWidth="1"/>
    <col min="10" max="10" width="7.140625" style="15" bestFit="1" customWidth="1"/>
    <col min="11" max="12" width="6.57421875" style="1" customWidth="1"/>
    <col min="13" max="16384" width="9.140625" style="1" customWidth="1"/>
  </cols>
  <sheetData>
    <row r="1" spans="1:2" ht="13.5">
      <c r="A1" s="3" t="s">
        <v>3</v>
      </c>
      <c r="B1" s="4" t="s">
        <v>9</v>
      </c>
    </row>
    <row r="2" ht="13.5">
      <c r="B2" s="4" t="s">
        <v>8</v>
      </c>
    </row>
    <row r="4" spans="3:10" ht="12.75">
      <c r="C4" s="24" t="s">
        <v>4</v>
      </c>
      <c r="D4" s="25"/>
      <c r="E4" s="26"/>
      <c r="F4" s="24" t="s">
        <v>6</v>
      </c>
      <c r="G4" s="25"/>
      <c r="H4" s="26"/>
      <c r="I4" s="24" t="s">
        <v>11</v>
      </c>
      <c r="J4" s="26"/>
    </row>
    <row r="5" spans="3:12" ht="12.75">
      <c r="C5" s="21" t="s">
        <v>10</v>
      </c>
      <c r="D5" s="21" t="s">
        <v>1</v>
      </c>
      <c r="E5" s="22" t="s">
        <v>5</v>
      </c>
      <c r="F5" s="21" t="s">
        <v>10</v>
      </c>
      <c r="G5" s="21" t="s">
        <v>1</v>
      </c>
      <c r="H5" s="22" t="s">
        <v>5</v>
      </c>
      <c r="I5" s="21" t="s">
        <v>10</v>
      </c>
      <c r="J5" s="22" t="s">
        <v>5</v>
      </c>
      <c r="L5" s="2"/>
    </row>
    <row r="6" spans="2:12" ht="12.75">
      <c r="B6" s="6"/>
      <c r="C6" s="12"/>
      <c r="D6" s="12"/>
      <c r="E6" s="16"/>
      <c r="F6" s="12"/>
      <c r="G6" s="12"/>
      <c r="H6" s="16"/>
      <c r="I6" s="12"/>
      <c r="J6" s="16"/>
      <c r="L6" s="2"/>
    </row>
    <row r="7" spans="2:13" ht="12.75">
      <c r="B7" s="20">
        <v>1991</v>
      </c>
      <c r="C7" s="2">
        <v>423597</v>
      </c>
      <c r="D7" s="13">
        <f aca="true" t="shared" si="0" ref="D7:D15">C7/I7</f>
        <v>0.9166286177982148</v>
      </c>
      <c r="E7" s="17" t="s">
        <v>2</v>
      </c>
      <c r="F7" s="2">
        <v>38528</v>
      </c>
      <c r="G7" s="13">
        <f aca="true" t="shared" si="1" ref="G7:G15">F7/I7</f>
        <v>0.08337138220178524</v>
      </c>
      <c r="H7" s="17" t="s">
        <v>2</v>
      </c>
      <c r="I7" s="10">
        <v>462125</v>
      </c>
      <c r="J7" s="17" t="s">
        <v>2</v>
      </c>
      <c r="L7" s="14"/>
      <c r="M7" s="11"/>
    </row>
    <row r="8" spans="2:13" ht="12.75">
      <c r="B8" s="20">
        <v>1992</v>
      </c>
      <c r="C8" s="2">
        <v>416196</v>
      </c>
      <c r="D8" s="13">
        <f t="shared" si="0"/>
        <v>0.892750887504156</v>
      </c>
      <c r="E8" s="23">
        <f aca="true" t="shared" si="2" ref="E8:E15">(C8-C7)/C7</f>
        <v>-0.017471795126027805</v>
      </c>
      <c r="F8" s="2">
        <v>49999</v>
      </c>
      <c r="G8" s="13">
        <f t="shared" si="1"/>
        <v>0.10724911249584401</v>
      </c>
      <c r="H8" s="23">
        <f>(F8-F7)/F7</f>
        <v>0.29773151993355484</v>
      </c>
      <c r="I8" s="10">
        <v>466195</v>
      </c>
      <c r="J8" s="23">
        <f>(I8-I7)/I7</f>
        <v>0.008807140925074385</v>
      </c>
      <c r="L8" s="2"/>
      <c r="M8" s="11"/>
    </row>
    <row r="9" spans="2:13" ht="12.75">
      <c r="B9" s="20">
        <v>1993</v>
      </c>
      <c r="C9" s="2">
        <v>327178</v>
      </c>
      <c r="D9" s="13">
        <f t="shared" si="0"/>
        <v>0.8715241243550368</v>
      </c>
      <c r="E9" s="23">
        <f t="shared" si="2"/>
        <v>-0.21388480427490894</v>
      </c>
      <c r="F9" s="2">
        <v>48231</v>
      </c>
      <c r="G9" s="13">
        <f t="shared" si="1"/>
        <v>0.12847587564496324</v>
      </c>
      <c r="H9" s="23">
        <f aca="true" t="shared" si="3" ref="H9:H15">(F9-F8)/F8</f>
        <v>-0.035360707214144284</v>
      </c>
      <c r="I9" s="10">
        <v>375409</v>
      </c>
      <c r="J9" s="23">
        <f aca="true" t="shared" si="4" ref="J9:J38">(I9-I8)/I8</f>
        <v>-0.19473825330602001</v>
      </c>
      <c r="L9" s="2"/>
      <c r="M9" s="11"/>
    </row>
    <row r="10" spans="2:13" ht="12.75">
      <c r="B10" s="20">
        <v>1994</v>
      </c>
      <c r="C10" s="2">
        <v>331787</v>
      </c>
      <c r="D10" s="13">
        <f t="shared" si="0"/>
        <v>0.8565605088963929</v>
      </c>
      <c r="E10" s="23">
        <f t="shared" si="2"/>
        <v>0.014087132997939959</v>
      </c>
      <c r="F10" s="2">
        <v>55561</v>
      </c>
      <c r="G10" s="13">
        <f t="shared" si="1"/>
        <v>0.1434394911036071</v>
      </c>
      <c r="H10" s="23">
        <f t="shared" si="3"/>
        <v>0.1519769442889428</v>
      </c>
      <c r="I10" s="10">
        <v>387348</v>
      </c>
      <c r="J10" s="23">
        <f t="shared" si="4"/>
        <v>0.031802647246070286</v>
      </c>
      <c r="L10" s="14"/>
      <c r="M10" s="11"/>
    </row>
    <row r="11" spans="2:13" ht="12.75">
      <c r="B11" s="20">
        <v>1995</v>
      </c>
      <c r="C11" s="2">
        <v>305351</v>
      </c>
      <c r="D11" s="13">
        <f t="shared" si="0"/>
        <v>0.8508727442959528</v>
      </c>
      <c r="E11" s="23">
        <f t="shared" si="2"/>
        <v>-0.07967762450005576</v>
      </c>
      <c r="F11" s="2">
        <v>53517</v>
      </c>
      <c r="G11" s="13">
        <f t="shared" si="1"/>
        <v>0.14912725570404717</v>
      </c>
      <c r="H11" s="23">
        <f t="shared" si="3"/>
        <v>-0.036788394737315745</v>
      </c>
      <c r="I11" s="10">
        <f aca="true" t="shared" si="5" ref="I11:I16">SUM(C11,F11)</f>
        <v>358868</v>
      </c>
      <c r="J11" s="23">
        <f t="shared" si="4"/>
        <v>-0.07352561520906266</v>
      </c>
      <c r="L11" s="2"/>
      <c r="M11" s="11"/>
    </row>
    <row r="12" spans="2:13" ht="12.75">
      <c r="B12" s="20">
        <v>1996</v>
      </c>
      <c r="C12" s="2">
        <v>329090</v>
      </c>
      <c r="D12" s="13">
        <f t="shared" si="0"/>
        <v>0.8281931452414567</v>
      </c>
      <c r="E12" s="23">
        <f t="shared" si="2"/>
        <v>0.07774331834511758</v>
      </c>
      <c r="F12" s="2">
        <v>68269</v>
      </c>
      <c r="G12" s="13">
        <f t="shared" si="1"/>
        <v>0.1718068547585433</v>
      </c>
      <c r="H12" s="23">
        <f t="shared" si="3"/>
        <v>0.27565072780611766</v>
      </c>
      <c r="I12" s="10">
        <f t="shared" si="5"/>
        <v>397359</v>
      </c>
      <c r="J12" s="23">
        <f t="shared" si="4"/>
        <v>0.10725670720153371</v>
      </c>
      <c r="L12" s="2"/>
      <c r="M12" s="11"/>
    </row>
    <row r="13" spans="2:13" ht="12.75">
      <c r="B13" s="20">
        <v>1997</v>
      </c>
      <c r="C13" s="2">
        <v>310389</v>
      </c>
      <c r="D13" s="13">
        <f t="shared" si="0"/>
        <v>0.7833358570563295</v>
      </c>
      <c r="E13" s="23">
        <f t="shared" si="2"/>
        <v>-0.05682640007292838</v>
      </c>
      <c r="F13" s="2">
        <v>85851</v>
      </c>
      <c r="G13" s="13">
        <f t="shared" si="1"/>
        <v>0.2166641429436705</v>
      </c>
      <c r="H13" s="23">
        <f t="shared" si="3"/>
        <v>0.2575400254874101</v>
      </c>
      <c r="I13" s="10">
        <f t="shared" si="5"/>
        <v>396240</v>
      </c>
      <c r="J13" s="23">
        <f t="shared" si="4"/>
        <v>-0.002816093255720897</v>
      </c>
      <c r="L13" s="2"/>
      <c r="M13" s="11"/>
    </row>
    <row r="14" spans="2:13" ht="12.75">
      <c r="B14" s="20">
        <v>1998</v>
      </c>
      <c r="C14" s="2">
        <v>336115</v>
      </c>
      <c r="D14" s="13">
        <f t="shared" si="0"/>
        <v>0.7434050901402034</v>
      </c>
      <c r="E14" s="23">
        <f t="shared" si="2"/>
        <v>0.08288309186214718</v>
      </c>
      <c r="F14" s="2">
        <v>116014</v>
      </c>
      <c r="G14" s="13">
        <f t="shared" si="1"/>
        <v>0.25659490985979666</v>
      </c>
      <c r="H14" s="23">
        <f t="shared" si="3"/>
        <v>0.3513412773293264</v>
      </c>
      <c r="I14" s="10">
        <f t="shared" si="5"/>
        <v>452129</v>
      </c>
      <c r="J14" s="23">
        <f t="shared" si="4"/>
        <v>0.1410483545326065</v>
      </c>
      <c r="L14" s="2"/>
      <c r="M14" s="11"/>
    </row>
    <row r="15" spans="2:13" ht="12.75">
      <c r="B15" s="20">
        <v>1999</v>
      </c>
      <c r="C15" s="2">
        <v>351047</v>
      </c>
      <c r="D15" s="13">
        <f t="shared" si="0"/>
        <v>0.7169770087475823</v>
      </c>
      <c r="E15" s="23">
        <f t="shared" si="2"/>
        <v>0.04442527111256564</v>
      </c>
      <c r="F15" s="2">
        <v>138574</v>
      </c>
      <c r="G15" s="13">
        <f t="shared" si="1"/>
        <v>0.2830229912524177</v>
      </c>
      <c r="H15" s="23">
        <f t="shared" si="3"/>
        <v>0.19445928939610738</v>
      </c>
      <c r="I15" s="10">
        <f t="shared" si="5"/>
        <v>489621</v>
      </c>
      <c r="J15" s="23">
        <f t="shared" si="4"/>
        <v>0.0829232365099341</v>
      </c>
      <c r="L15" s="2"/>
      <c r="M15" s="11"/>
    </row>
    <row r="16" spans="2:13" ht="12.75">
      <c r="B16" s="20">
        <v>2000</v>
      </c>
      <c r="C16" s="2">
        <v>357712</v>
      </c>
      <c r="D16" s="13">
        <f aca="true" t="shared" si="6" ref="D16:D22">C16/I16</f>
        <v>0.6943113795700344</v>
      </c>
      <c r="E16" s="23">
        <f aca="true" t="shared" si="7" ref="E16:E22">(C16-C15)/C15</f>
        <v>0.01898606169544249</v>
      </c>
      <c r="F16" s="2">
        <v>157492</v>
      </c>
      <c r="G16" s="13">
        <f aca="true" t="shared" si="8" ref="G16:G22">F16/I16</f>
        <v>0.3056886204299656</v>
      </c>
      <c r="H16" s="23">
        <f aca="true" t="shared" si="9" ref="H16:H22">(F16-F15)/F15</f>
        <v>0.13651911614011286</v>
      </c>
      <c r="I16" s="10">
        <f t="shared" si="5"/>
        <v>515204</v>
      </c>
      <c r="J16" s="23">
        <f t="shared" si="4"/>
        <v>0.05225061833540637</v>
      </c>
      <c r="L16" s="2"/>
      <c r="M16" s="11"/>
    </row>
    <row r="17" spans="2:13" ht="12.75">
      <c r="B17" s="20">
        <v>2001</v>
      </c>
      <c r="C17" s="2">
        <v>322943</v>
      </c>
      <c r="D17" s="13">
        <f t="shared" si="6"/>
        <v>0.6608435325149432</v>
      </c>
      <c r="E17" s="23">
        <f t="shared" si="7"/>
        <v>-0.0971983047815002</v>
      </c>
      <c r="F17" s="2">
        <v>165740</v>
      </c>
      <c r="G17" s="13">
        <f t="shared" si="8"/>
        <v>0.3391564674850568</v>
      </c>
      <c r="H17" s="23">
        <f t="shared" si="9"/>
        <v>0.0523709140781754</v>
      </c>
      <c r="I17" s="10">
        <v>488683</v>
      </c>
      <c r="J17" s="23">
        <f t="shared" si="4"/>
        <v>-0.05147669660949837</v>
      </c>
      <c r="L17" s="2"/>
      <c r="M17" s="11"/>
    </row>
    <row r="18" spans="2:13" ht="12.75">
      <c r="B18" s="20">
        <v>2002</v>
      </c>
      <c r="C18" s="2">
        <v>304101</v>
      </c>
      <c r="D18" s="13">
        <f t="shared" si="6"/>
        <v>0.6503874294489156</v>
      </c>
      <c r="E18" s="23">
        <f t="shared" si="7"/>
        <v>-0.05834466144180242</v>
      </c>
      <c r="F18" s="2">
        <v>163468</v>
      </c>
      <c r="G18" s="13">
        <f t="shared" si="8"/>
        <v>0.3496125705510844</v>
      </c>
      <c r="H18" s="23">
        <f t="shared" si="9"/>
        <v>-0.013708217690358392</v>
      </c>
      <c r="I18" s="10">
        <v>467569</v>
      </c>
      <c r="J18" s="23">
        <f t="shared" si="4"/>
        <v>-0.04320592285796723</v>
      </c>
      <c r="L18" s="2"/>
      <c r="M18" s="11"/>
    </row>
    <row r="19" spans="2:14" ht="12.75">
      <c r="B19" s="20">
        <v>2003</v>
      </c>
      <c r="C19" s="2">
        <v>279518</v>
      </c>
      <c r="D19" s="13">
        <f t="shared" si="6"/>
        <v>0.6092424519830164</v>
      </c>
      <c r="E19" s="23">
        <f t="shared" si="7"/>
        <v>-0.0808382741260305</v>
      </c>
      <c r="F19" s="2">
        <v>179278</v>
      </c>
      <c r="G19" s="13">
        <f t="shared" si="8"/>
        <v>0.3907575480169836</v>
      </c>
      <c r="H19" s="23">
        <f t="shared" si="9"/>
        <v>0.09671617686642034</v>
      </c>
      <c r="I19" s="10">
        <v>458796</v>
      </c>
      <c r="J19" s="23">
        <f t="shared" si="4"/>
        <v>-0.018763006101773214</v>
      </c>
      <c r="K19" s="2"/>
      <c r="L19" s="2"/>
      <c r="M19" s="2"/>
      <c r="N19" s="11"/>
    </row>
    <row r="20" spans="2:14" ht="12.75">
      <c r="B20" s="20">
        <v>2004</v>
      </c>
      <c r="C20" s="2">
        <v>284546</v>
      </c>
      <c r="D20" s="13">
        <f t="shared" si="6"/>
        <v>0.5869868820873139</v>
      </c>
      <c r="E20" s="23">
        <f t="shared" si="7"/>
        <v>0.017988108100372786</v>
      </c>
      <c r="F20" s="2">
        <v>200111</v>
      </c>
      <c r="G20" s="13">
        <f t="shared" si="8"/>
        <v>0.41280682898854476</v>
      </c>
      <c r="H20" s="23">
        <f t="shared" si="9"/>
        <v>0.11620500005577929</v>
      </c>
      <c r="I20" s="10">
        <v>484757</v>
      </c>
      <c r="J20" s="23">
        <f t="shared" si="4"/>
        <v>0.05658506177037289</v>
      </c>
      <c r="K20" s="2"/>
      <c r="L20" s="2"/>
      <c r="M20" s="2"/>
      <c r="N20" s="11"/>
    </row>
    <row r="21" spans="2:14" ht="12.75">
      <c r="B21" s="20">
        <v>2005</v>
      </c>
      <c r="C21" s="2">
        <v>265707</v>
      </c>
      <c r="D21" s="13">
        <f t="shared" si="6"/>
        <v>0.5534547832897302</v>
      </c>
      <c r="E21" s="23">
        <f t="shared" si="7"/>
        <v>-0.06620722132801024</v>
      </c>
      <c r="F21" s="2">
        <v>214381</v>
      </c>
      <c r="G21" s="13">
        <f t="shared" si="8"/>
        <v>0.4465452167102698</v>
      </c>
      <c r="H21" s="23">
        <f t="shared" si="9"/>
        <v>0.07131042271539295</v>
      </c>
      <c r="I21" s="10">
        <f aca="true" t="shared" si="10" ref="I21:I32">SUM(C21,F21)</f>
        <v>480088</v>
      </c>
      <c r="J21" s="23">
        <f t="shared" si="4"/>
        <v>-0.009631629868160749</v>
      </c>
      <c r="K21" s="2"/>
      <c r="L21" s="2"/>
      <c r="M21" s="2"/>
      <c r="N21" s="11"/>
    </row>
    <row r="22" spans="2:14" ht="12.75">
      <c r="B22" s="20">
        <v>2006</v>
      </c>
      <c r="C22" s="2">
        <v>290631</v>
      </c>
      <c r="D22" s="13">
        <f t="shared" si="6"/>
        <v>0.5521399314553206</v>
      </c>
      <c r="E22" s="23">
        <f t="shared" si="7"/>
        <v>0.09380257200600661</v>
      </c>
      <c r="F22" s="2">
        <v>235741</v>
      </c>
      <c r="G22" s="13">
        <f t="shared" si="8"/>
        <v>0.4478600685446794</v>
      </c>
      <c r="H22" s="23">
        <f t="shared" si="9"/>
        <v>0.09963569532747772</v>
      </c>
      <c r="I22" s="10">
        <f t="shared" si="10"/>
        <v>526372</v>
      </c>
      <c r="J22" s="23">
        <f t="shared" si="4"/>
        <v>0.09640732532369066</v>
      </c>
      <c r="K22" s="2"/>
      <c r="L22" s="2"/>
      <c r="M22" s="2"/>
      <c r="N22" s="11"/>
    </row>
    <row r="23" spans="2:14" ht="12.75">
      <c r="B23" s="20">
        <v>2007</v>
      </c>
      <c r="C23" s="2">
        <v>282642</v>
      </c>
      <c r="D23" s="13">
        <f aca="true" t="shared" si="11" ref="D23:D32">C23/I23</f>
        <v>0.5385729366346671</v>
      </c>
      <c r="E23" s="23">
        <f aca="true" t="shared" si="12" ref="E23:E32">(C23-C22)/C22</f>
        <v>-0.02748846475427604</v>
      </c>
      <c r="F23" s="8">
        <v>242156</v>
      </c>
      <c r="G23" s="13">
        <f aca="true" t="shared" si="13" ref="G23:G32">F23/I23</f>
        <v>0.46142706336533296</v>
      </c>
      <c r="H23" s="23">
        <f aca="true" t="shared" si="14" ref="H23:H32">(F23-F22)/F22</f>
        <v>0.02721206748083702</v>
      </c>
      <c r="I23" s="10">
        <f t="shared" si="10"/>
        <v>524798</v>
      </c>
      <c r="J23" s="23">
        <f t="shared" si="4"/>
        <v>-0.0029902806380278585</v>
      </c>
      <c r="K23" s="2"/>
      <c r="L23" s="2"/>
      <c r="M23" s="2"/>
      <c r="N23" s="11"/>
    </row>
    <row r="24" spans="2:14" ht="12.75">
      <c r="B24" s="20">
        <v>2008</v>
      </c>
      <c r="C24" s="2">
        <v>284404</v>
      </c>
      <c r="D24" s="13">
        <f t="shared" si="11"/>
        <v>0.530656949287896</v>
      </c>
      <c r="E24" s="23">
        <f t="shared" si="12"/>
        <v>0.006234034573771768</v>
      </c>
      <c r="F24" s="9">
        <v>251543</v>
      </c>
      <c r="G24" s="13">
        <f t="shared" si="13"/>
        <v>0.46934305071210397</v>
      </c>
      <c r="H24" s="23">
        <f t="shared" si="14"/>
        <v>0.038764267662168186</v>
      </c>
      <c r="I24" s="10">
        <f t="shared" si="10"/>
        <v>535947</v>
      </c>
      <c r="J24" s="23">
        <f t="shared" si="4"/>
        <v>0.021244364498340315</v>
      </c>
      <c r="K24" s="2"/>
      <c r="L24" s="2"/>
      <c r="M24" s="2"/>
      <c r="N24" s="11"/>
    </row>
    <row r="25" spans="2:14" ht="12.75">
      <c r="B25" s="20">
        <v>2009</v>
      </c>
      <c r="C25" s="2">
        <v>258554</v>
      </c>
      <c r="D25" s="13">
        <f t="shared" si="11"/>
        <v>0.5429593821005725</v>
      </c>
      <c r="E25" s="23">
        <f t="shared" si="12"/>
        <v>-0.09089182993206847</v>
      </c>
      <c r="F25" s="9">
        <v>217640</v>
      </c>
      <c r="G25" s="13">
        <f t="shared" si="13"/>
        <v>0.45704061789942757</v>
      </c>
      <c r="H25" s="23">
        <f t="shared" si="14"/>
        <v>-0.13478013699447014</v>
      </c>
      <c r="I25" s="10">
        <f t="shared" si="10"/>
        <v>476194</v>
      </c>
      <c r="J25" s="23">
        <f t="shared" si="4"/>
        <v>-0.11149050185932564</v>
      </c>
      <c r="K25" s="2"/>
      <c r="L25" s="2"/>
      <c r="M25" s="2"/>
      <c r="N25" s="11"/>
    </row>
    <row r="26" spans="2:14" ht="12.75">
      <c r="B26" s="20">
        <v>2010</v>
      </c>
      <c r="C26" s="2">
        <v>300808</v>
      </c>
      <c r="D26" s="13">
        <f t="shared" si="11"/>
        <v>0.5495745843130592</v>
      </c>
      <c r="E26" s="23">
        <f t="shared" si="12"/>
        <v>0.16342427500638165</v>
      </c>
      <c r="F26" s="9">
        <v>246539</v>
      </c>
      <c r="G26" s="13">
        <f t="shared" si="13"/>
        <v>0.45042541568694083</v>
      </c>
      <c r="H26" s="23">
        <f t="shared" si="14"/>
        <v>0.132783495680941</v>
      </c>
      <c r="I26" s="10">
        <f t="shared" si="10"/>
        <v>547347</v>
      </c>
      <c r="J26" s="23">
        <f t="shared" si="4"/>
        <v>0.14942019429056225</v>
      </c>
      <c r="K26" s="2"/>
      <c r="L26" s="2"/>
      <c r="M26" s="2"/>
      <c r="N26" s="11"/>
    </row>
    <row r="27" spans="2:14" ht="12.75">
      <c r="B27" s="20">
        <v>2011</v>
      </c>
      <c r="C27" s="2">
        <v>310333</v>
      </c>
      <c r="D27" s="13">
        <f t="shared" si="11"/>
        <v>0.5423401507485875</v>
      </c>
      <c r="E27" s="23">
        <f t="shared" si="12"/>
        <v>0.03166471636392649</v>
      </c>
      <c r="F27" s="9">
        <v>261878</v>
      </c>
      <c r="G27" s="13">
        <f t="shared" si="13"/>
        <v>0.4576598492514125</v>
      </c>
      <c r="H27" s="23">
        <f t="shared" si="14"/>
        <v>0.062217336810808835</v>
      </c>
      <c r="I27" s="10">
        <f t="shared" si="10"/>
        <v>572211</v>
      </c>
      <c r="J27" s="23">
        <f t="shared" si="4"/>
        <v>0.0454263931290388</v>
      </c>
      <c r="K27" s="2"/>
      <c r="L27" s="2"/>
      <c r="M27" s="2"/>
      <c r="N27" s="11"/>
    </row>
    <row r="28" spans="2:14" ht="12.75">
      <c r="B28" s="20">
        <v>2012</v>
      </c>
      <c r="C28" s="2">
        <v>235981</v>
      </c>
      <c r="D28" s="13">
        <f t="shared" si="11"/>
        <v>0.4848223989546716</v>
      </c>
      <c r="E28" s="23">
        <f t="shared" si="12"/>
        <v>-0.23958779762384277</v>
      </c>
      <c r="F28" s="9">
        <v>250756</v>
      </c>
      <c r="G28" s="13">
        <f t="shared" si="13"/>
        <v>0.5151776010453284</v>
      </c>
      <c r="H28" s="23">
        <f t="shared" si="14"/>
        <v>-0.04247015785976676</v>
      </c>
      <c r="I28" s="10">
        <f t="shared" si="10"/>
        <v>486737</v>
      </c>
      <c r="J28" s="23">
        <f t="shared" si="4"/>
        <v>-0.14937496832462152</v>
      </c>
      <c r="K28" s="2"/>
      <c r="L28" s="2"/>
      <c r="M28" s="2"/>
      <c r="N28" s="11"/>
    </row>
    <row r="29" spans="2:14" ht="12.75">
      <c r="B29" s="20">
        <v>2013</v>
      </c>
      <c r="C29" s="2">
        <v>240970</v>
      </c>
      <c r="D29" s="13">
        <f t="shared" si="11"/>
        <v>0.4957567403536564</v>
      </c>
      <c r="E29" s="23">
        <f t="shared" si="12"/>
        <v>0.021141532581012878</v>
      </c>
      <c r="F29" s="9">
        <v>245095</v>
      </c>
      <c r="G29" s="13">
        <f t="shared" si="13"/>
        <v>0.5042432596463436</v>
      </c>
      <c r="H29" s="23">
        <f t="shared" si="14"/>
        <v>-0.02257573098948779</v>
      </c>
      <c r="I29" s="10">
        <f t="shared" si="10"/>
        <v>486065</v>
      </c>
      <c r="J29" s="23">
        <f t="shared" si="4"/>
        <v>-0.0013806223895039826</v>
      </c>
      <c r="K29" s="2"/>
      <c r="L29" s="2"/>
      <c r="M29" s="2"/>
      <c r="N29" s="11"/>
    </row>
    <row r="30" spans="2:14" ht="12.75">
      <c r="B30" s="20">
        <v>2014</v>
      </c>
      <c r="C30" s="2">
        <v>225095</v>
      </c>
      <c r="D30" s="13">
        <f t="shared" si="11"/>
        <v>0.46609406156885236</v>
      </c>
      <c r="E30" s="23">
        <f t="shared" si="12"/>
        <v>-0.06587957007096319</v>
      </c>
      <c r="F30" s="9">
        <v>257844</v>
      </c>
      <c r="G30" s="13">
        <f t="shared" si="13"/>
        <v>0.5339059384311476</v>
      </c>
      <c r="H30" s="23">
        <f t="shared" si="14"/>
        <v>0.052016565005406065</v>
      </c>
      <c r="I30" s="10">
        <f t="shared" si="10"/>
        <v>482939</v>
      </c>
      <c r="J30" s="23">
        <f t="shared" si="4"/>
        <v>-0.00643123862034913</v>
      </c>
      <c r="K30" s="2"/>
      <c r="L30" s="2"/>
      <c r="M30" s="2"/>
      <c r="N30" s="11"/>
    </row>
    <row r="31" spans="2:14" ht="12.75">
      <c r="B31" s="20">
        <v>2015</v>
      </c>
      <c r="C31" s="2">
        <v>219647</v>
      </c>
      <c r="D31" s="13">
        <f t="shared" si="11"/>
        <v>0.43835941772141795</v>
      </c>
      <c r="E31" s="23">
        <f t="shared" si="12"/>
        <v>-0.024203114240653946</v>
      </c>
      <c r="F31" s="9">
        <v>281419</v>
      </c>
      <c r="G31" s="13">
        <f t="shared" si="13"/>
        <v>0.561640582278582</v>
      </c>
      <c r="H31" s="23">
        <f t="shared" si="14"/>
        <v>0.09143125300569337</v>
      </c>
      <c r="I31" s="10">
        <f t="shared" si="10"/>
        <v>501066</v>
      </c>
      <c r="J31" s="23">
        <f t="shared" si="4"/>
        <v>0.03753476111889907</v>
      </c>
      <c r="K31" s="2"/>
      <c r="L31" s="2"/>
      <c r="M31" s="2"/>
      <c r="N31" s="11"/>
    </row>
    <row r="32" spans="2:14" ht="12.75">
      <c r="B32" s="20">
        <v>2016</v>
      </c>
      <c r="C32" s="2">
        <v>223583</v>
      </c>
      <c r="D32" s="13">
        <f t="shared" si="11"/>
        <v>0.41441172600038184</v>
      </c>
      <c r="E32" s="23">
        <f t="shared" si="12"/>
        <v>0.017919662003123192</v>
      </c>
      <c r="F32" s="9">
        <v>315936</v>
      </c>
      <c r="G32" s="13">
        <f t="shared" si="13"/>
        <v>0.5855882739996182</v>
      </c>
      <c r="H32" s="23">
        <f t="shared" si="14"/>
        <v>0.12265341003983385</v>
      </c>
      <c r="I32" s="10">
        <f t="shared" si="10"/>
        <v>539519</v>
      </c>
      <c r="J32" s="23">
        <f t="shared" si="4"/>
        <v>0.07674238523467966</v>
      </c>
      <c r="K32" s="2"/>
      <c r="L32" s="2"/>
      <c r="M32" s="2"/>
      <c r="N32" s="11"/>
    </row>
    <row r="33" spans="2:14" ht="12.75">
      <c r="B33" s="20">
        <v>2017</v>
      </c>
      <c r="C33" s="2">
        <v>218752</v>
      </c>
      <c r="D33" s="13">
        <f>C33/I33</f>
        <v>0.40023565660003146</v>
      </c>
      <c r="E33" s="23">
        <f>(C33-C32)/C32</f>
        <v>-0.02160718838194317</v>
      </c>
      <c r="F33" s="9">
        <v>327806</v>
      </c>
      <c r="G33" s="13">
        <f>F33/I33</f>
        <v>0.5997643433999685</v>
      </c>
      <c r="H33" s="23">
        <f>(F33-F32)/F32</f>
        <v>0.03757090043553125</v>
      </c>
      <c r="I33" s="10">
        <f>SUM(C33,F33)</f>
        <v>546558</v>
      </c>
      <c r="J33" s="23">
        <f t="shared" si="4"/>
        <v>0.013046806507277778</v>
      </c>
      <c r="K33" s="2"/>
      <c r="L33" s="2"/>
      <c r="M33" s="2"/>
      <c r="N33" s="11"/>
    </row>
    <row r="34" spans="2:14" ht="12.75">
      <c r="B34" s="20">
        <v>2018</v>
      </c>
      <c r="C34" s="2">
        <v>201894</v>
      </c>
      <c r="D34" s="13">
        <f>C34/I34</f>
        <v>0.36732577433628316</v>
      </c>
      <c r="E34" s="23">
        <f>(C34-C33)/C33</f>
        <v>-0.07706443826799297</v>
      </c>
      <c r="F34" s="2">
        <v>347738</v>
      </c>
      <c r="G34" s="13">
        <f>F34/I34</f>
        <v>0.6326742256637168</v>
      </c>
      <c r="H34" s="23">
        <f>(F34-F33)/F33</f>
        <v>0.06080425617590892</v>
      </c>
      <c r="I34" s="10">
        <f>SUM(C34,F34)</f>
        <v>549632</v>
      </c>
      <c r="J34" s="23">
        <f t="shared" si="4"/>
        <v>0.005624288730564734</v>
      </c>
      <c r="K34" s="2"/>
      <c r="L34" s="11"/>
      <c r="M34" s="2"/>
      <c r="N34" s="11"/>
    </row>
    <row r="35" spans="2:14" ht="12.75">
      <c r="B35" s="20">
        <v>2019</v>
      </c>
      <c r="C35" s="2">
        <v>199240</v>
      </c>
      <c r="D35" s="13">
        <f>C35/I35</f>
        <v>0.3622525695314389</v>
      </c>
      <c r="E35" s="23">
        <f>(C35-C34)/C34</f>
        <v>-0.013145512001347242</v>
      </c>
      <c r="F35" s="2">
        <v>350763</v>
      </c>
      <c r="G35" s="13">
        <f>F35/I35</f>
        <v>0.6377474304685611</v>
      </c>
      <c r="H35" s="23">
        <f>(F35-F34)/F34</f>
        <v>0.008699078041514013</v>
      </c>
      <c r="I35" s="10">
        <f>SUM(C35,F35)</f>
        <v>550003</v>
      </c>
      <c r="J35" s="23">
        <f t="shared" si="4"/>
        <v>0.0006749970889613414</v>
      </c>
      <c r="K35" s="2"/>
      <c r="L35" s="11"/>
      <c r="M35" s="2"/>
      <c r="N35" s="11"/>
    </row>
    <row r="36" spans="2:10" ht="12.75">
      <c r="B36" s="20">
        <v>2020</v>
      </c>
      <c r="C36" s="2">
        <v>154430</v>
      </c>
      <c r="D36" s="13">
        <f>C36/I36</f>
        <v>0.357898542495672</v>
      </c>
      <c r="E36" s="23">
        <f>(C36-C35)/C35</f>
        <v>-0.22490463762296728</v>
      </c>
      <c r="F36" s="2">
        <v>277061</v>
      </c>
      <c r="G36" s="13">
        <f>F36/I36</f>
        <v>0.642101457504328</v>
      </c>
      <c r="H36" s="23">
        <f>(F36-F35)/F35</f>
        <v>-0.21011908325564554</v>
      </c>
      <c r="I36" s="10">
        <f>SUM(C36,F36)</f>
        <v>431491</v>
      </c>
      <c r="J36" s="23">
        <f t="shared" si="4"/>
        <v>-0.21547518831715462</v>
      </c>
    </row>
    <row r="37" spans="2:10" ht="12.75">
      <c r="B37" s="20">
        <v>2021</v>
      </c>
      <c r="C37" s="2">
        <v>133979</v>
      </c>
      <c r="D37" s="13">
        <f>C37/I37</f>
        <v>0.34970231492236176</v>
      </c>
      <c r="E37" s="23">
        <f>(C37-C36)/C36</f>
        <v>-0.1324289322022923</v>
      </c>
      <c r="F37" s="2">
        <v>249144</v>
      </c>
      <c r="G37" s="13">
        <f>F37/I37</f>
        <v>0.6502976850776383</v>
      </c>
      <c r="H37" s="23">
        <f>(F37-F36)/F36</f>
        <v>-0.10076120421134696</v>
      </c>
      <c r="I37" s="10">
        <f>SUM(C37,F37)</f>
        <v>383123</v>
      </c>
      <c r="J37" s="23">
        <f t="shared" si="4"/>
        <v>-0.1120950379034557</v>
      </c>
    </row>
    <row r="38" spans="2:10" ht="12.75">
      <c r="B38" s="27">
        <v>2022</v>
      </c>
      <c r="C38" s="2">
        <v>119687</v>
      </c>
      <c r="D38" s="13">
        <f>C38/I38</f>
        <v>0.3267431607166745</v>
      </c>
      <c r="E38" s="23">
        <f>(C38-C37)/C37</f>
        <v>-0.10667343389635689</v>
      </c>
      <c r="F38" s="2">
        <v>246616</v>
      </c>
      <c r="G38" s="13">
        <f>F38/I38</f>
        <v>0.6732568392833256</v>
      </c>
      <c r="H38" s="23">
        <f>(F38-F37)/F37</f>
        <v>-0.010146742446135568</v>
      </c>
      <c r="I38" s="10">
        <f>SUM(C38,F38)</f>
        <v>366303</v>
      </c>
      <c r="J38" s="23">
        <f t="shared" si="4"/>
        <v>-0.04390234989807451</v>
      </c>
    </row>
    <row r="39" spans="5:10" ht="12.75">
      <c r="E39" s="18"/>
      <c r="H39" s="18"/>
      <c r="J39" s="18"/>
    </row>
    <row r="40" spans="2:10" ht="12.75">
      <c r="B40" s="5" t="s">
        <v>0</v>
      </c>
      <c r="E40" s="18"/>
      <c r="H40" s="18"/>
      <c r="J40" s="18"/>
    </row>
    <row r="41" ht="12.75">
      <c r="B41" s="5" t="s">
        <v>7</v>
      </c>
    </row>
    <row r="42" spans="4:10" ht="12.75">
      <c r="D42" s="13"/>
      <c r="E42" s="19"/>
      <c r="G42" s="13"/>
      <c r="H42" s="19"/>
      <c r="J42" s="19"/>
    </row>
  </sheetData>
  <sheetProtection/>
  <mergeCells count="3">
    <mergeCell ref="C4:E4"/>
    <mergeCell ref="F4:H4"/>
    <mergeCell ref="I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2022-05-13T14:23:02Z</dcterms:created>
  <dcterms:modified xsi:type="dcterms:W3CDTF">2023-06-06T08:04:09Z</dcterms:modified>
  <cp:category/>
  <cp:version/>
  <cp:contentType/>
  <cp:contentStatus/>
</cp:coreProperties>
</file>