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928" activeTab="0"/>
  </bookViews>
  <sheets>
    <sheet name="5_ VN carb" sheetId="1" r:id="rId1"/>
  </sheets>
  <definedNames/>
  <calcPr fullCalcOnLoad="1"/>
</workbook>
</file>

<file path=xl/sharedStrings.xml><?xml version="1.0" encoding="utf-8"?>
<sst xmlns="http://schemas.openxmlformats.org/spreadsheetml/2006/main" count="315" uniqueCount="23">
  <si>
    <t>Source: SPF Mobilité &amp; Transports - FEBIAC</t>
  </si>
  <si>
    <t>%</t>
  </si>
  <si>
    <t>5.</t>
  </si>
  <si>
    <t>Immatriculations de voitures neuves par type de carburant</t>
  </si>
  <si>
    <t>Inschrijvingen van nieuwe wagens per brandstofsoort</t>
  </si>
  <si>
    <t>Essence</t>
  </si>
  <si>
    <t>Diesel</t>
  </si>
  <si>
    <t>LPG</t>
  </si>
  <si>
    <t>Benzine</t>
  </si>
  <si>
    <t>-</t>
  </si>
  <si>
    <t>Bron:  FOD Mobiliteit en Vervoer - FEBIAC</t>
  </si>
  <si>
    <t>CNG</t>
  </si>
  <si>
    <t>Hybride</t>
  </si>
  <si>
    <t>Electrique à batterie</t>
  </si>
  <si>
    <t>Pile à combustible</t>
  </si>
  <si>
    <t>Total</t>
  </si>
  <si>
    <t>No plugin</t>
  </si>
  <si>
    <t>Plugin</t>
  </si>
  <si>
    <t>Batterij-elektrisch</t>
  </si>
  <si>
    <t>Brandstofcel (H2)</t>
  </si>
  <si>
    <t>Totaal</t>
  </si>
  <si>
    <t>#</t>
  </si>
  <si>
    <t>Var.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</si>
</sst>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_-* #,##0.00\ _F_B_-;\-* #,##0.00\ _F_B_-;_-* \-??\ _F_B_-;_-@_-"/>
    <numFmt numFmtId="181" formatCode="0.0%"/>
    <numFmt numFmtId="182" formatCode="0.0"/>
    <numFmt numFmtId="183" formatCode="#,##0.0000"/>
    <numFmt numFmtId="184" formatCode="_-* #,##0.00&quot; FB&quot;_-;\-* #,##0.00&quot; FB&quot;_-;_-* \-??&quot; FB&quot;_-;_-@_-"/>
    <numFmt numFmtId="185" formatCode="#,##0.0;[Red]\-#,##0.0"/>
    <numFmt numFmtId="186" formatCode="#,##0.0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\-0.0%;\+0.0%"/>
    <numFmt numFmtId="192" formatCode="\+0.0%;\-0.0%"/>
  </numFmts>
  <fonts count="4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8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0" fillId="0" borderId="0" xfId="59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59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0" fillId="0" borderId="0" xfId="59" applyNumberFormat="1" applyFont="1" applyFill="1" applyBorder="1" applyAlignment="1" applyProtection="1" quotePrefix="1">
      <alignment horizontal="right"/>
      <protection/>
    </xf>
    <xf numFmtId="3" fontId="0" fillId="0" borderId="0" xfId="56" applyNumberFormat="1" applyFont="1" applyBorder="1">
      <alignment/>
      <protection/>
    </xf>
    <xf numFmtId="3" fontId="0" fillId="0" borderId="0" xfId="56" applyNumberFormat="1" applyFont="1" applyFill="1" applyBorder="1">
      <alignment/>
      <protection/>
    </xf>
    <xf numFmtId="3" fontId="0" fillId="0" borderId="0" xfId="60" applyNumberFormat="1" applyFont="1" applyFill="1" applyBorder="1" applyAlignment="1" applyProtection="1">
      <alignment horizontal="right"/>
      <protection/>
    </xf>
    <xf numFmtId="3" fontId="0" fillId="0" borderId="0" xfId="56" applyNumberFormat="1" applyFont="1">
      <alignment/>
      <protection/>
    </xf>
    <xf numFmtId="0" fontId="2" fillId="0" borderId="0" xfId="56" applyFont="1" applyBorder="1" applyAlignment="1">
      <alignment horizontal="left"/>
      <protection/>
    </xf>
    <xf numFmtId="181" fontId="0" fillId="0" borderId="0" xfId="56" applyNumberFormat="1" applyFont="1">
      <alignment/>
      <protection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8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81" fontId="7" fillId="0" borderId="0" xfId="0" applyNumberFormat="1" applyFont="1" applyAlignment="1">
      <alignment horizontal="right"/>
    </xf>
    <xf numFmtId="191" fontId="10" fillId="0" borderId="0" xfId="0" applyNumberFormat="1" applyFont="1" applyAlignment="1">
      <alignment horizontal="right"/>
    </xf>
    <xf numFmtId="192" fontId="10" fillId="0" borderId="0" xfId="0" applyNumberFormat="1" applyFont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91" fontId="10" fillId="0" borderId="0" xfId="0" applyNumberFormat="1" applyFont="1" applyAlignment="1">
      <alignment horizontal="right" vertical="center"/>
    </xf>
    <xf numFmtId="192" fontId="10" fillId="0" borderId="0" xfId="0" applyNumberFormat="1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84" fontId="45" fillId="33" borderId="10" xfId="44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1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tabSelected="1" zoomScale="90" zoomScaleNormal="90" zoomScalePageLayoutView="0" workbookViewId="0" topLeftCell="A6">
      <selection activeCell="AD38" sqref="AD38"/>
    </sheetView>
  </sheetViews>
  <sheetFormatPr defaultColWidth="9.140625" defaultRowHeight="12.75"/>
  <cols>
    <col min="1" max="1" width="3.00390625" style="1" customWidth="1"/>
    <col min="2" max="2" width="17.7109375" style="2" customWidth="1"/>
    <col min="3" max="3" width="7.57421875" style="1" customWidth="1"/>
    <col min="4" max="4" width="5.8515625" style="12" bestFit="1" customWidth="1"/>
    <col min="5" max="5" width="7.57421875" style="29" bestFit="1" customWidth="1"/>
    <col min="6" max="6" width="7.28125" style="1" customWidth="1"/>
    <col min="7" max="7" width="5.8515625" style="12" bestFit="1" customWidth="1"/>
    <col min="8" max="8" width="7.57421875" style="29" bestFit="1" customWidth="1"/>
    <col min="9" max="9" width="5.57421875" style="1" bestFit="1" customWidth="1"/>
    <col min="10" max="10" width="4.8515625" style="12" bestFit="1" customWidth="1"/>
    <col min="11" max="11" width="8.57421875" style="29" bestFit="1" customWidth="1"/>
    <col min="12" max="12" width="5.28125" style="12" bestFit="1" customWidth="1"/>
    <col min="13" max="13" width="4.8515625" style="12" bestFit="1" customWidth="1"/>
    <col min="14" max="14" width="8.57421875" style="29" bestFit="1" customWidth="1"/>
    <col min="15" max="15" width="6.57421875" style="12" bestFit="1" customWidth="1"/>
    <col min="16" max="16" width="5.8515625" style="12" bestFit="1" customWidth="1"/>
    <col min="17" max="17" width="8.57421875" style="29" bestFit="1" customWidth="1"/>
    <col min="18" max="18" width="6.57421875" style="12" bestFit="1" customWidth="1"/>
    <col min="19" max="19" width="5.8515625" style="12" bestFit="1" customWidth="1"/>
    <col min="20" max="20" width="9.57421875" style="29" bestFit="1" customWidth="1"/>
    <col min="21" max="21" width="6.57421875" style="1" bestFit="1" customWidth="1"/>
    <col min="22" max="22" width="5.7109375" style="12" customWidth="1"/>
    <col min="23" max="23" width="8.57421875" style="29" bestFit="1" customWidth="1"/>
    <col min="24" max="24" width="3.00390625" style="1" bestFit="1" customWidth="1"/>
    <col min="25" max="25" width="4.8515625" style="1" bestFit="1" customWidth="1"/>
    <col min="26" max="26" width="8.57421875" style="29" bestFit="1" customWidth="1"/>
    <col min="27" max="27" width="7.28125" style="1" bestFit="1" customWidth="1"/>
    <col min="28" max="28" width="7.57421875" style="1" bestFit="1" customWidth="1"/>
    <col min="29" max="16384" width="9.140625" style="1" customWidth="1"/>
  </cols>
  <sheetData>
    <row r="1" spans="1:26" s="4" customFormat="1" ht="13.5">
      <c r="A1" s="4" t="s">
        <v>2</v>
      </c>
      <c r="B1" s="5" t="s">
        <v>3</v>
      </c>
      <c r="D1" s="13"/>
      <c r="E1" s="29"/>
      <c r="G1" s="13"/>
      <c r="H1" s="29"/>
      <c r="J1" s="13"/>
      <c r="K1" s="29"/>
      <c r="L1" s="13"/>
      <c r="M1" s="13"/>
      <c r="N1" s="29"/>
      <c r="O1" s="13"/>
      <c r="P1" s="13"/>
      <c r="Q1" s="29"/>
      <c r="R1" s="13"/>
      <c r="S1" s="13"/>
      <c r="T1" s="29"/>
      <c r="V1" s="13"/>
      <c r="W1" s="29"/>
      <c r="Z1" s="29"/>
    </row>
    <row r="2" spans="2:26" s="4" customFormat="1" ht="13.5">
      <c r="B2" s="5" t="s">
        <v>4</v>
      </c>
      <c r="D2" s="13"/>
      <c r="E2" s="29"/>
      <c r="G2" s="13"/>
      <c r="H2" s="29"/>
      <c r="J2" s="13"/>
      <c r="K2" s="29"/>
      <c r="L2" s="13"/>
      <c r="M2" s="13"/>
      <c r="N2" s="29"/>
      <c r="O2" s="13"/>
      <c r="P2" s="13"/>
      <c r="Q2" s="29"/>
      <c r="R2" s="13"/>
      <c r="S2" s="13"/>
      <c r="T2" s="29"/>
      <c r="V2" s="13"/>
      <c r="W2" s="29"/>
      <c r="Z2" s="29"/>
    </row>
    <row r="3" spans="4:22" ht="12.75">
      <c r="D3" s="1"/>
      <c r="G3" s="1"/>
      <c r="J3" s="1"/>
      <c r="L3" s="1"/>
      <c r="M3" s="1"/>
      <c r="O3" s="1"/>
      <c r="P3" s="1"/>
      <c r="R3" s="1"/>
      <c r="S3" s="1"/>
      <c r="V3" s="1"/>
    </row>
    <row r="4" spans="3:28" ht="12.75">
      <c r="C4" s="41" t="s">
        <v>5</v>
      </c>
      <c r="D4" s="41"/>
      <c r="E4" s="41"/>
      <c r="F4" s="41" t="s">
        <v>6</v>
      </c>
      <c r="G4" s="41"/>
      <c r="H4" s="41"/>
      <c r="I4" s="41" t="s">
        <v>7</v>
      </c>
      <c r="J4" s="41"/>
      <c r="K4" s="41"/>
      <c r="L4" s="41" t="s">
        <v>11</v>
      </c>
      <c r="M4" s="41"/>
      <c r="N4" s="41"/>
      <c r="O4" s="41" t="s">
        <v>12</v>
      </c>
      <c r="P4" s="41"/>
      <c r="Q4" s="41"/>
      <c r="R4" s="41"/>
      <c r="S4" s="41"/>
      <c r="T4" s="41"/>
      <c r="U4" s="42" t="s">
        <v>13</v>
      </c>
      <c r="V4" s="43"/>
      <c r="W4" s="44"/>
      <c r="X4" s="41" t="s">
        <v>14</v>
      </c>
      <c r="Y4" s="41"/>
      <c r="Z4" s="41"/>
      <c r="AA4" s="41" t="s">
        <v>15</v>
      </c>
      <c r="AB4" s="41"/>
    </row>
    <row r="5" spans="3:28" ht="12.75">
      <c r="C5" s="41" t="s">
        <v>8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 t="s">
        <v>16</v>
      </c>
      <c r="P5" s="41"/>
      <c r="Q5" s="41"/>
      <c r="R5" s="41" t="s">
        <v>17</v>
      </c>
      <c r="S5" s="41"/>
      <c r="T5" s="41"/>
      <c r="U5" s="42" t="s">
        <v>18</v>
      </c>
      <c r="V5" s="43"/>
      <c r="W5" s="44"/>
      <c r="X5" s="45" t="s">
        <v>19</v>
      </c>
      <c r="Y5" s="45"/>
      <c r="Z5" s="45"/>
      <c r="AA5" s="41" t="s">
        <v>20</v>
      </c>
      <c r="AB5" s="41"/>
    </row>
    <row r="6" spans="3:28" ht="12.75">
      <c r="C6" s="36" t="s">
        <v>21</v>
      </c>
      <c r="D6" s="36" t="s">
        <v>1</v>
      </c>
      <c r="E6" s="37" t="s">
        <v>22</v>
      </c>
      <c r="F6" s="36" t="s">
        <v>21</v>
      </c>
      <c r="G6" s="36" t="s">
        <v>1</v>
      </c>
      <c r="H6" s="37" t="s">
        <v>22</v>
      </c>
      <c r="I6" s="36" t="s">
        <v>21</v>
      </c>
      <c r="J6" s="36" t="s">
        <v>1</v>
      </c>
      <c r="K6" s="37" t="s">
        <v>22</v>
      </c>
      <c r="L6" s="36" t="s">
        <v>21</v>
      </c>
      <c r="M6" s="36" t="s">
        <v>1</v>
      </c>
      <c r="N6" s="37" t="s">
        <v>22</v>
      </c>
      <c r="O6" s="36" t="s">
        <v>21</v>
      </c>
      <c r="P6" s="36" t="s">
        <v>1</v>
      </c>
      <c r="Q6" s="37" t="s">
        <v>22</v>
      </c>
      <c r="R6" s="36" t="s">
        <v>21</v>
      </c>
      <c r="S6" s="36" t="s">
        <v>1</v>
      </c>
      <c r="T6" s="37" t="s">
        <v>22</v>
      </c>
      <c r="U6" s="36" t="s">
        <v>21</v>
      </c>
      <c r="V6" s="36" t="s">
        <v>1</v>
      </c>
      <c r="W6" s="37" t="s">
        <v>22</v>
      </c>
      <c r="X6" s="36" t="s">
        <v>21</v>
      </c>
      <c r="Y6" s="36" t="s">
        <v>1</v>
      </c>
      <c r="Z6" s="37" t="s">
        <v>22</v>
      </c>
      <c r="AA6" s="36" t="s">
        <v>21</v>
      </c>
      <c r="AB6" s="37" t="s">
        <v>22</v>
      </c>
    </row>
    <row r="7" spans="4:26" ht="12.75">
      <c r="D7" s="1"/>
      <c r="E7" s="30"/>
      <c r="G7" s="1"/>
      <c r="H7" s="30"/>
      <c r="J7" s="1"/>
      <c r="K7" s="30"/>
      <c r="L7" s="1"/>
      <c r="M7" s="1"/>
      <c r="N7" s="30"/>
      <c r="O7" s="1"/>
      <c r="P7" s="1"/>
      <c r="Q7" s="30"/>
      <c r="R7" s="1"/>
      <c r="S7" s="1"/>
      <c r="T7" s="30"/>
      <c r="V7" s="1"/>
      <c r="W7" s="30"/>
      <c r="Z7" s="30"/>
    </row>
    <row r="8" spans="2:28" ht="12.75">
      <c r="B8" s="18">
        <v>1991</v>
      </c>
      <c r="C8" s="3">
        <v>319594</v>
      </c>
      <c r="D8" s="16">
        <f>C8/$AA8</f>
        <v>0.6915747903705707</v>
      </c>
      <c r="E8" s="34" t="s">
        <v>9</v>
      </c>
      <c r="F8" s="3">
        <v>142500</v>
      </c>
      <c r="G8" s="16">
        <f>F8/$AA8</f>
        <v>0.3083581282120638</v>
      </c>
      <c r="H8" s="31" t="s">
        <v>9</v>
      </c>
      <c r="I8" s="3">
        <v>31</v>
      </c>
      <c r="J8" s="16">
        <f>I8/$AA8</f>
        <v>6.708141736543143E-05</v>
      </c>
      <c r="K8" s="31" t="s">
        <v>9</v>
      </c>
      <c r="L8" s="6" t="s">
        <v>9</v>
      </c>
      <c r="M8" s="6" t="s">
        <v>9</v>
      </c>
      <c r="N8" s="31" t="s">
        <v>9</v>
      </c>
      <c r="O8" s="6" t="s">
        <v>9</v>
      </c>
      <c r="P8" s="6" t="s">
        <v>9</v>
      </c>
      <c r="Q8" s="31" t="s">
        <v>9</v>
      </c>
      <c r="R8" s="6" t="s">
        <v>9</v>
      </c>
      <c r="S8" s="6" t="s">
        <v>9</v>
      </c>
      <c r="T8" s="31" t="s">
        <v>9</v>
      </c>
      <c r="U8" s="6" t="s">
        <v>9</v>
      </c>
      <c r="V8" s="6" t="s">
        <v>9</v>
      </c>
      <c r="W8" s="31" t="s">
        <v>9</v>
      </c>
      <c r="X8" s="6" t="s">
        <v>9</v>
      </c>
      <c r="Y8" s="6" t="s">
        <v>9</v>
      </c>
      <c r="Z8" s="31" t="s">
        <v>9</v>
      </c>
      <c r="AA8" s="38">
        <f aca="true" t="shared" si="0" ref="AA8:AA37">SUM(C8,F8,I8,U8,L8,O8,R8,X8)</f>
        <v>462125</v>
      </c>
      <c r="AB8" s="39" t="s">
        <v>9</v>
      </c>
    </row>
    <row r="9" spans="2:28" ht="12.75">
      <c r="B9" s="18">
        <v>1992</v>
      </c>
      <c r="C9" s="3">
        <v>317996</v>
      </c>
      <c r="D9" s="16">
        <f aca="true" t="shared" si="1" ref="D9:D39">C9/$AA9</f>
        <v>0.6821094177329229</v>
      </c>
      <c r="E9" s="35">
        <f>(C9-C8)/C8</f>
        <v>-0.005000093869096416</v>
      </c>
      <c r="F9" s="3">
        <v>148185</v>
      </c>
      <c r="G9" s="16">
        <f aca="true" t="shared" si="2" ref="G9:G38">F9/$AA9</f>
        <v>0.3178605519149712</v>
      </c>
      <c r="H9" s="35">
        <f>(F9-F8)/F8</f>
        <v>0.03989473684210526</v>
      </c>
      <c r="I9" s="3">
        <v>14</v>
      </c>
      <c r="J9" s="16">
        <f aca="true" t="shared" si="3" ref="J9:J39">I9/$AA9</f>
        <v>3.0030352105878442E-05</v>
      </c>
      <c r="K9" s="35">
        <f>(I9-I8)/I8</f>
        <v>-0.5483870967741935</v>
      </c>
      <c r="L9" s="6" t="s">
        <v>9</v>
      </c>
      <c r="M9" s="6" t="s">
        <v>9</v>
      </c>
      <c r="N9" s="31" t="s">
        <v>9</v>
      </c>
      <c r="O9" s="6" t="s">
        <v>9</v>
      </c>
      <c r="P9" s="6" t="s">
        <v>9</v>
      </c>
      <c r="Q9" s="31" t="s">
        <v>9</v>
      </c>
      <c r="R9" s="6" t="s">
        <v>9</v>
      </c>
      <c r="S9" s="6" t="s">
        <v>9</v>
      </c>
      <c r="T9" s="31" t="s">
        <v>9</v>
      </c>
      <c r="U9" s="6" t="s">
        <v>9</v>
      </c>
      <c r="V9" s="6" t="s">
        <v>9</v>
      </c>
      <c r="W9" s="31" t="s">
        <v>9</v>
      </c>
      <c r="X9" s="6" t="s">
        <v>9</v>
      </c>
      <c r="Y9" s="6" t="s">
        <v>9</v>
      </c>
      <c r="Z9" s="31" t="s">
        <v>9</v>
      </c>
      <c r="AA9" s="38">
        <f t="shared" si="0"/>
        <v>466195</v>
      </c>
      <c r="AB9" s="40">
        <f aca="true" t="shared" si="4" ref="AB9:AB39">(AA9-AA8)/AA8</f>
        <v>0.008807140925074385</v>
      </c>
    </row>
    <row r="10" spans="2:28" ht="12.75">
      <c r="B10" s="18">
        <v>1993</v>
      </c>
      <c r="C10" s="3">
        <v>236689</v>
      </c>
      <c r="D10" s="16">
        <f t="shared" si="1"/>
        <v>0.6304830198530137</v>
      </c>
      <c r="E10" s="35">
        <f aca="true" t="shared" si="5" ref="E10:E33">(C10-C9)/C9</f>
        <v>-0.2556856061082529</v>
      </c>
      <c r="F10" s="3">
        <v>138712</v>
      </c>
      <c r="G10" s="16">
        <f t="shared" si="2"/>
        <v>0.3694956700558591</v>
      </c>
      <c r="H10" s="35">
        <f aca="true" t="shared" si="6" ref="H10:H33">(F10-F9)/F9</f>
        <v>-0.06392684819651112</v>
      </c>
      <c r="I10" s="3">
        <v>8</v>
      </c>
      <c r="J10" s="16">
        <f t="shared" si="3"/>
        <v>2.1310091127277183E-05</v>
      </c>
      <c r="K10" s="35">
        <f>(I10-I9)/I9</f>
        <v>-0.42857142857142855</v>
      </c>
      <c r="L10" s="6" t="s">
        <v>9</v>
      </c>
      <c r="M10" s="6" t="s">
        <v>9</v>
      </c>
      <c r="N10" s="31" t="s">
        <v>9</v>
      </c>
      <c r="O10" s="6" t="s">
        <v>9</v>
      </c>
      <c r="P10" s="6" t="s">
        <v>9</v>
      </c>
      <c r="Q10" s="31" t="s">
        <v>9</v>
      </c>
      <c r="R10" s="6" t="s">
        <v>9</v>
      </c>
      <c r="S10" s="6" t="s">
        <v>9</v>
      </c>
      <c r="T10" s="31" t="s">
        <v>9</v>
      </c>
      <c r="U10" s="6" t="s">
        <v>9</v>
      </c>
      <c r="V10" s="6" t="s">
        <v>9</v>
      </c>
      <c r="W10" s="31" t="s">
        <v>9</v>
      </c>
      <c r="X10" s="6" t="s">
        <v>9</v>
      </c>
      <c r="Y10" s="6" t="s">
        <v>9</v>
      </c>
      <c r="Z10" s="31" t="s">
        <v>9</v>
      </c>
      <c r="AA10" s="38">
        <f t="shared" si="0"/>
        <v>375409</v>
      </c>
      <c r="AB10" s="40">
        <f t="shared" si="4"/>
        <v>-0.19473825330602001</v>
      </c>
    </row>
    <row r="11" spans="2:28" ht="12.75">
      <c r="B11" s="18">
        <v>1994</v>
      </c>
      <c r="C11" s="3">
        <v>222978</v>
      </c>
      <c r="D11" s="16">
        <f t="shared" si="1"/>
        <v>0.5756529012670777</v>
      </c>
      <c r="E11" s="35">
        <f t="shared" si="5"/>
        <v>-0.05792833634009185</v>
      </c>
      <c r="F11" s="3">
        <v>164365</v>
      </c>
      <c r="G11" s="16">
        <f t="shared" si="2"/>
        <v>0.4243341904437353</v>
      </c>
      <c r="H11" s="35">
        <f t="shared" si="6"/>
        <v>0.18493713593632852</v>
      </c>
      <c r="I11" s="3">
        <v>5</v>
      </c>
      <c r="J11" s="16">
        <f t="shared" si="3"/>
        <v>1.2908289186984313E-05</v>
      </c>
      <c r="K11" s="35">
        <f>(I11-I10)/I10</f>
        <v>-0.375</v>
      </c>
      <c r="L11" s="6" t="s">
        <v>9</v>
      </c>
      <c r="M11" s="6" t="s">
        <v>9</v>
      </c>
      <c r="N11" s="31" t="s">
        <v>9</v>
      </c>
      <c r="O11" s="6" t="s">
        <v>9</v>
      </c>
      <c r="P11" s="6" t="s">
        <v>9</v>
      </c>
      <c r="Q11" s="31" t="s">
        <v>9</v>
      </c>
      <c r="R11" s="6" t="s">
        <v>9</v>
      </c>
      <c r="S11" s="6" t="s">
        <v>9</v>
      </c>
      <c r="T11" s="31" t="s">
        <v>9</v>
      </c>
      <c r="U11" s="6" t="s">
        <v>9</v>
      </c>
      <c r="V11" s="6" t="s">
        <v>9</v>
      </c>
      <c r="W11" s="31" t="s">
        <v>9</v>
      </c>
      <c r="X11" s="6" t="s">
        <v>9</v>
      </c>
      <c r="Y11" s="6" t="s">
        <v>9</v>
      </c>
      <c r="Z11" s="31" t="s">
        <v>9</v>
      </c>
      <c r="AA11" s="38">
        <f t="shared" si="0"/>
        <v>387348</v>
      </c>
      <c r="AB11" s="40">
        <f t="shared" si="4"/>
        <v>0.031802647246070286</v>
      </c>
    </row>
    <row r="12" spans="2:28" ht="12.75">
      <c r="B12" s="18">
        <v>1995</v>
      </c>
      <c r="C12" s="3">
        <v>190847</v>
      </c>
      <c r="D12" s="16">
        <f t="shared" si="1"/>
        <v>0.5318027798522019</v>
      </c>
      <c r="E12" s="35">
        <f t="shared" si="5"/>
        <v>-0.14409941787979083</v>
      </c>
      <c r="F12" s="3">
        <v>168000</v>
      </c>
      <c r="G12" s="16">
        <f t="shared" si="2"/>
        <v>0.46813870280994685</v>
      </c>
      <c r="H12" s="35">
        <f t="shared" si="6"/>
        <v>0.02211541386548231</v>
      </c>
      <c r="I12" s="3">
        <v>20</v>
      </c>
      <c r="J12" s="16">
        <f t="shared" si="3"/>
        <v>5.57307979535651E-05</v>
      </c>
      <c r="K12" s="35">
        <f>(I12-I11)/I11</f>
        <v>3</v>
      </c>
      <c r="L12" s="6" t="s">
        <v>9</v>
      </c>
      <c r="M12" s="6" t="s">
        <v>9</v>
      </c>
      <c r="N12" s="31" t="s">
        <v>9</v>
      </c>
      <c r="O12" s="6" t="s">
        <v>9</v>
      </c>
      <c r="P12" s="6" t="s">
        <v>9</v>
      </c>
      <c r="Q12" s="31" t="s">
        <v>9</v>
      </c>
      <c r="R12" s="6" t="s">
        <v>9</v>
      </c>
      <c r="S12" s="6" t="s">
        <v>9</v>
      </c>
      <c r="T12" s="31" t="s">
        <v>9</v>
      </c>
      <c r="U12" s="6">
        <v>1</v>
      </c>
      <c r="V12" s="6" t="s">
        <v>9</v>
      </c>
      <c r="W12" s="31" t="s">
        <v>9</v>
      </c>
      <c r="X12" s="6" t="s">
        <v>9</v>
      </c>
      <c r="Y12" s="6" t="s">
        <v>9</v>
      </c>
      <c r="Z12" s="31" t="s">
        <v>9</v>
      </c>
      <c r="AA12" s="38">
        <f t="shared" si="0"/>
        <v>358868</v>
      </c>
      <c r="AB12" s="40">
        <f t="shared" si="4"/>
        <v>-0.07352561520906266</v>
      </c>
    </row>
    <row r="13" spans="2:28" ht="12.75">
      <c r="B13" s="18">
        <v>1996</v>
      </c>
      <c r="C13" s="3">
        <v>215856</v>
      </c>
      <c r="D13" s="16">
        <f t="shared" si="1"/>
        <v>0.5432266539829222</v>
      </c>
      <c r="E13" s="35">
        <f t="shared" si="5"/>
        <v>0.13104214370673892</v>
      </c>
      <c r="F13" s="3">
        <v>181425</v>
      </c>
      <c r="G13" s="16">
        <f t="shared" si="2"/>
        <v>0.456577049972443</v>
      </c>
      <c r="H13" s="35">
        <f t="shared" si="6"/>
        <v>0.07991071428571428</v>
      </c>
      <c r="I13" s="3">
        <v>70</v>
      </c>
      <c r="J13" s="16">
        <f t="shared" si="3"/>
        <v>0.00017616311697985952</v>
      </c>
      <c r="K13" s="35">
        <f aca="true" t="shared" si="7" ref="K13:K33">(I13-I12)/I12</f>
        <v>2.5</v>
      </c>
      <c r="L13" s="6" t="s">
        <v>9</v>
      </c>
      <c r="M13" s="6" t="s">
        <v>9</v>
      </c>
      <c r="N13" s="31" t="s">
        <v>9</v>
      </c>
      <c r="O13" s="6" t="s">
        <v>9</v>
      </c>
      <c r="P13" s="6" t="s">
        <v>9</v>
      </c>
      <c r="Q13" s="31" t="s">
        <v>9</v>
      </c>
      <c r="R13" s="6" t="s">
        <v>9</v>
      </c>
      <c r="S13" s="6" t="s">
        <v>9</v>
      </c>
      <c r="T13" s="31" t="s">
        <v>9</v>
      </c>
      <c r="U13" s="8">
        <v>8</v>
      </c>
      <c r="V13" s="6" t="s">
        <v>9</v>
      </c>
      <c r="W13" s="31" t="s">
        <v>9</v>
      </c>
      <c r="X13" s="6" t="s">
        <v>9</v>
      </c>
      <c r="Y13" s="6" t="s">
        <v>9</v>
      </c>
      <c r="Z13" s="31" t="s">
        <v>9</v>
      </c>
      <c r="AA13" s="38">
        <f t="shared" si="0"/>
        <v>397359</v>
      </c>
      <c r="AB13" s="40">
        <f t="shared" si="4"/>
        <v>0.10725670720153371</v>
      </c>
    </row>
    <row r="14" spans="2:28" ht="12.75">
      <c r="B14" s="18">
        <v>1997</v>
      </c>
      <c r="C14" s="3">
        <v>198666</v>
      </c>
      <c r="D14" s="16">
        <f t="shared" si="1"/>
        <v>0.5013779527559055</v>
      </c>
      <c r="E14" s="35">
        <f t="shared" si="5"/>
        <v>-0.07963642428285524</v>
      </c>
      <c r="F14" s="3">
        <v>197324</v>
      </c>
      <c r="G14" s="16">
        <f t="shared" si="2"/>
        <v>0.4979911164950535</v>
      </c>
      <c r="H14" s="35">
        <f t="shared" si="6"/>
        <v>0.08763400854347526</v>
      </c>
      <c r="I14" s="3">
        <v>241</v>
      </c>
      <c r="J14" s="16">
        <f t="shared" si="3"/>
        <v>0.0006082172420755098</v>
      </c>
      <c r="K14" s="35">
        <f t="shared" si="7"/>
        <v>2.442857142857143</v>
      </c>
      <c r="L14" s="6" t="s">
        <v>9</v>
      </c>
      <c r="M14" s="6" t="s">
        <v>9</v>
      </c>
      <c r="N14" s="31" t="s">
        <v>9</v>
      </c>
      <c r="O14" s="6" t="s">
        <v>9</v>
      </c>
      <c r="P14" s="6" t="s">
        <v>9</v>
      </c>
      <c r="Q14" s="31" t="s">
        <v>9</v>
      </c>
      <c r="R14" s="6" t="s">
        <v>9</v>
      </c>
      <c r="S14" s="6" t="s">
        <v>9</v>
      </c>
      <c r="T14" s="31" t="s">
        <v>9</v>
      </c>
      <c r="U14" s="8">
        <v>9</v>
      </c>
      <c r="V14" s="6" t="s">
        <v>9</v>
      </c>
      <c r="W14" s="31" t="s">
        <v>9</v>
      </c>
      <c r="X14" s="6" t="s">
        <v>9</v>
      </c>
      <c r="Y14" s="6" t="s">
        <v>9</v>
      </c>
      <c r="Z14" s="31" t="s">
        <v>9</v>
      </c>
      <c r="AA14" s="38">
        <f t="shared" si="0"/>
        <v>396240</v>
      </c>
      <c r="AB14" s="40">
        <f t="shared" si="4"/>
        <v>-0.002816093255720897</v>
      </c>
    </row>
    <row r="15" spans="2:28" ht="12.75">
      <c r="B15" s="18">
        <v>1998</v>
      </c>
      <c r="C15" s="3">
        <v>215677</v>
      </c>
      <c r="D15" s="16">
        <f t="shared" si="1"/>
        <v>0.4770253622306908</v>
      </c>
      <c r="E15" s="35">
        <f t="shared" si="5"/>
        <v>0.08562612626216866</v>
      </c>
      <c r="F15" s="3">
        <v>235942</v>
      </c>
      <c r="G15" s="16">
        <f t="shared" si="2"/>
        <v>0.5218466411134876</v>
      </c>
      <c r="H15" s="35">
        <f t="shared" si="6"/>
        <v>0.19570858081125458</v>
      </c>
      <c r="I15" s="3">
        <v>487</v>
      </c>
      <c r="J15" s="16">
        <f t="shared" si="3"/>
        <v>0.00107712621840227</v>
      </c>
      <c r="K15" s="35">
        <f t="shared" si="7"/>
        <v>1.020746887966805</v>
      </c>
      <c r="L15" s="6" t="s">
        <v>9</v>
      </c>
      <c r="M15" s="6" t="s">
        <v>9</v>
      </c>
      <c r="N15" s="31" t="s">
        <v>9</v>
      </c>
      <c r="O15" s="6" t="s">
        <v>9</v>
      </c>
      <c r="P15" s="6" t="s">
        <v>9</v>
      </c>
      <c r="Q15" s="31" t="s">
        <v>9</v>
      </c>
      <c r="R15" s="6" t="s">
        <v>9</v>
      </c>
      <c r="S15" s="6" t="s">
        <v>9</v>
      </c>
      <c r="T15" s="31" t="s">
        <v>9</v>
      </c>
      <c r="U15" s="8">
        <v>23</v>
      </c>
      <c r="V15" s="6" t="s">
        <v>9</v>
      </c>
      <c r="W15" s="31" t="s">
        <v>9</v>
      </c>
      <c r="X15" s="6" t="s">
        <v>9</v>
      </c>
      <c r="Y15" s="6" t="s">
        <v>9</v>
      </c>
      <c r="Z15" s="31" t="s">
        <v>9</v>
      </c>
      <c r="AA15" s="38">
        <f t="shared" si="0"/>
        <v>452129</v>
      </c>
      <c r="AB15" s="40">
        <f t="shared" si="4"/>
        <v>0.1410483545326065</v>
      </c>
    </row>
    <row r="16" spans="2:28" ht="12.75">
      <c r="B16" s="18">
        <v>1999</v>
      </c>
      <c r="C16" s="3">
        <v>223353</v>
      </c>
      <c r="D16" s="16">
        <f t="shared" si="1"/>
        <v>0.45617528659922674</v>
      </c>
      <c r="E16" s="35">
        <f t="shared" si="5"/>
        <v>0.035590257653806384</v>
      </c>
      <c r="F16" s="3">
        <v>265748</v>
      </c>
      <c r="G16" s="16">
        <f t="shared" si="2"/>
        <v>0.5427626674509467</v>
      </c>
      <c r="H16" s="35">
        <f t="shared" si="6"/>
        <v>0.12632765679700944</v>
      </c>
      <c r="I16" s="3">
        <v>498</v>
      </c>
      <c r="J16" s="16">
        <f t="shared" si="3"/>
        <v>0.0010171132365646082</v>
      </c>
      <c r="K16" s="35">
        <f t="shared" si="7"/>
        <v>0.022587268993839837</v>
      </c>
      <c r="L16" s="6" t="s">
        <v>9</v>
      </c>
      <c r="M16" s="6" t="s">
        <v>9</v>
      </c>
      <c r="N16" s="31" t="s">
        <v>9</v>
      </c>
      <c r="O16" s="6" t="s">
        <v>9</v>
      </c>
      <c r="P16" s="6" t="s">
        <v>9</v>
      </c>
      <c r="Q16" s="31" t="s">
        <v>9</v>
      </c>
      <c r="R16" s="6" t="s">
        <v>9</v>
      </c>
      <c r="S16" s="6" t="s">
        <v>9</v>
      </c>
      <c r="T16" s="31" t="s">
        <v>9</v>
      </c>
      <c r="U16" s="8">
        <v>22</v>
      </c>
      <c r="V16" s="6" t="s">
        <v>9</v>
      </c>
      <c r="W16" s="31" t="s">
        <v>9</v>
      </c>
      <c r="X16" s="6" t="s">
        <v>9</v>
      </c>
      <c r="Y16" s="6" t="s">
        <v>9</v>
      </c>
      <c r="Z16" s="31" t="s">
        <v>9</v>
      </c>
      <c r="AA16" s="38">
        <f t="shared" si="0"/>
        <v>489621</v>
      </c>
      <c r="AB16" s="40">
        <f t="shared" si="4"/>
        <v>0.0829232365099341</v>
      </c>
    </row>
    <row r="17" spans="2:28" ht="12.75">
      <c r="B17" s="18">
        <v>2000</v>
      </c>
      <c r="C17" s="3">
        <v>223981</v>
      </c>
      <c r="D17" s="16">
        <f t="shared" si="1"/>
        <v>0.43474235448482546</v>
      </c>
      <c r="E17" s="35">
        <f t="shared" si="5"/>
        <v>0.0028116927016874635</v>
      </c>
      <c r="F17" s="3">
        <v>290284</v>
      </c>
      <c r="G17" s="16">
        <f t="shared" si="2"/>
        <v>0.563435066497931</v>
      </c>
      <c r="H17" s="35">
        <f t="shared" si="6"/>
        <v>0.09232807020184536</v>
      </c>
      <c r="I17" s="3">
        <v>934</v>
      </c>
      <c r="J17" s="16">
        <f t="shared" si="3"/>
        <v>0.0018128741236481084</v>
      </c>
      <c r="K17" s="35">
        <f t="shared" si="7"/>
        <v>0.8755020080321285</v>
      </c>
      <c r="L17" s="6" t="s">
        <v>9</v>
      </c>
      <c r="M17" s="6" t="s">
        <v>9</v>
      </c>
      <c r="N17" s="31" t="s">
        <v>9</v>
      </c>
      <c r="O17" s="6" t="s">
        <v>9</v>
      </c>
      <c r="P17" s="6" t="s">
        <v>9</v>
      </c>
      <c r="Q17" s="31" t="s">
        <v>9</v>
      </c>
      <c r="R17" s="6" t="s">
        <v>9</v>
      </c>
      <c r="S17" s="6" t="s">
        <v>9</v>
      </c>
      <c r="T17" s="31" t="s">
        <v>9</v>
      </c>
      <c r="U17" s="8">
        <v>5</v>
      </c>
      <c r="V17" s="6" t="s">
        <v>9</v>
      </c>
      <c r="W17" s="31" t="s">
        <v>9</v>
      </c>
      <c r="X17" s="6" t="s">
        <v>9</v>
      </c>
      <c r="Y17" s="6" t="s">
        <v>9</v>
      </c>
      <c r="Z17" s="31" t="s">
        <v>9</v>
      </c>
      <c r="AA17" s="38">
        <f t="shared" si="0"/>
        <v>515204</v>
      </c>
      <c r="AB17" s="40">
        <f t="shared" si="4"/>
        <v>0.05225061833540637</v>
      </c>
    </row>
    <row r="18" spans="2:28" ht="12.75">
      <c r="B18" s="18">
        <v>2001</v>
      </c>
      <c r="C18" s="3">
        <v>182716</v>
      </c>
      <c r="D18" s="16">
        <f t="shared" si="1"/>
        <v>0.37389473339567775</v>
      </c>
      <c r="E18" s="35">
        <f t="shared" si="5"/>
        <v>-0.18423437702305107</v>
      </c>
      <c r="F18" s="3">
        <v>305831</v>
      </c>
      <c r="G18" s="16">
        <f t="shared" si="2"/>
        <v>0.6258269675843031</v>
      </c>
      <c r="H18" s="35">
        <f t="shared" si="6"/>
        <v>0.05355789502693913</v>
      </c>
      <c r="I18" s="3">
        <v>130</v>
      </c>
      <c r="J18" s="16">
        <f t="shared" si="3"/>
        <v>0.0002660211220770929</v>
      </c>
      <c r="K18" s="35">
        <f t="shared" si="7"/>
        <v>-0.860813704496788</v>
      </c>
      <c r="L18" s="6" t="s">
        <v>9</v>
      </c>
      <c r="M18" s="6" t="s">
        <v>9</v>
      </c>
      <c r="N18" s="31" t="s">
        <v>9</v>
      </c>
      <c r="O18" s="6" t="s">
        <v>9</v>
      </c>
      <c r="P18" s="6" t="s">
        <v>9</v>
      </c>
      <c r="Q18" s="31" t="s">
        <v>9</v>
      </c>
      <c r="R18" s="6" t="s">
        <v>9</v>
      </c>
      <c r="S18" s="6" t="s">
        <v>9</v>
      </c>
      <c r="T18" s="31" t="s">
        <v>9</v>
      </c>
      <c r="U18" s="8">
        <v>5</v>
      </c>
      <c r="V18" s="6" t="s">
        <v>9</v>
      </c>
      <c r="W18" s="31" t="s">
        <v>9</v>
      </c>
      <c r="X18" s="8">
        <v>1</v>
      </c>
      <c r="Y18" s="16">
        <f>X18/$AA18</f>
        <v>2.0463163236699457E-06</v>
      </c>
      <c r="Z18" s="31" t="s">
        <v>9</v>
      </c>
      <c r="AA18" s="38">
        <f t="shared" si="0"/>
        <v>488683</v>
      </c>
      <c r="AB18" s="40">
        <f t="shared" si="4"/>
        <v>-0.05147669660949837</v>
      </c>
    </row>
    <row r="19" spans="2:28" ht="12.75">
      <c r="B19" s="18">
        <v>2002</v>
      </c>
      <c r="C19" s="3">
        <v>167003</v>
      </c>
      <c r="D19" s="16">
        <f t="shared" si="1"/>
        <v>0.35717295201349963</v>
      </c>
      <c r="E19" s="35">
        <f t="shared" si="5"/>
        <v>-0.08599684756671556</v>
      </c>
      <c r="F19" s="3">
        <v>300444</v>
      </c>
      <c r="G19" s="16">
        <f t="shared" si="2"/>
        <v>0.6425661239303718</v>
      </c>
      <c r="H19" s="35">
        <f t="shared" si="6"/>
        <v>-0.017614303324385037</v>
      </c>
      <c r="I19" s="3">
        <v>115</v>
      </c>
      <c r="J19" s="16">
        <f t="shared" si="3"/>
        <v>0.00024595300372779204</v>
      </c>
      <c r="K19" s="35">
        <f t="shared" si="7"/>
        <v>-0.11538461538461539</v>
      </c>
      <c r="L19" s="6" t="s">
        <v>9</v>
      </c>
      <c r="M19" s="6" t="s">
        <v>9</v>
      </c>
      <c r="N19" s="31" t="s">
        <v>9</v>
      </c>
      <c r="O19" s="6" t="s">
        <v>9</v>
      </c>
      <c r="P19" s="6" t="s">
        <v>9</v>
      </c>
      <c r="Q19" s="31" t="s">
        <v>9</v>
      </c>
      <c r="R19" s="6" t="s">
        <v>9</v>
      </c>
      <c r="S19" s="6" t="s">
        <v>9</v>
      </c>
      <c r="T19" s="31" t="s">
        <v>9</v>
      </c>
      <c r="U19" s="8">
        <v>4</v>
      </c>
      <c r="V19" s="6" t="s">
        <v>9</v>
      </c>
      <c r="W19" s="31" t="s">
        <v>9</v>
      </c>
      <c r="X19" s="8">
        <v>3</v>
      </c>
      <c r="Y19" s="16">
        <f>X19/$AA19</f>
        <v>6.416165314638054E-06</v>
      </c>
      <c r="Z19" s="35">
        <f>(Y19-Y18)/Y18</f>
        <v>2.1354709144532675</v>
      </c>
      <c r="AA19" s="38">
        <f t="shared" si="0"/>
        <v>467569</v>
      </c>
      <c r="AB19" s="40">
        <f t="shared" si="4"/>
        <v>-0.04320592285796723</v>
      </c>
    </row>
    <row r="20" spans="2:28" ht="12.75">
      <c r="B20" s="18">
        <v>2003</v>
      </c>
      <c r="C20" s="3">
        <v>145431</v>
      </c>
      <c r="D20" s="16">
        <f t="shared" si="1"/>
        <v>0.3169840190411425</v>
      </c>
      <c r="E20" s="35">
        <f t="shared" si="5"/>
        <v>-0.12917133225151645</v>
      </c>
      <c r="F20" s="3">
        <v>313157</v>
      </c>
      <c r="G20" s="16">
        <f t="shared" si="2"/>
        <v>0.6825626204238922</v>
      </c>
      <c r="H20" s="35">
        <f t="shared" si="6"/>
        <v>0.04231404188467734</v>
      </c>
      <c r="I20" s="3">
        <v>207</v>
      </c>
      <c r="J20" s="16">
        <f t="shared" si="3"/>
        <v>0.0004511809170088667</v>
      </c>
      <c r="K20" s="35">
        <f t="shared" si="7"/>
        <v>0.8</v>
      </c>
      <c r="L20" s="6" t="s">
        <v>9</v>
      </c>
      <c r="M20" s="6" t="s">
        <v>9</v>
      </c>
      <c r="N20" s="31" t="s">
        <v>9</v>
      </c>
      <c r="O20" s="6" t="s">
        <v>9</v>
      </c>
      <c r="P20" s="6" t="s">
        <v>9</v>
      </c>
      <c r="Q20" s="31" t="s">
        <v>9</v>
      </c>
      <c r="R20" s="6" t="s">
        <v>9</v>
      </c>
      <c r="S20" s="6" t="s">
        <v>9</v>
      </c>
      <c r="T20" s="31" t="s">
        <v>9</v>
      </c>
      <c r="U20" s="8">
        <v>1</v>
      </c>
      <c r="V20" s="6" t="s">
        <v>9</v>
      </c>
      <c r="W20" s="31" t="s">
        <v>9</v>
      </c>
      <c r="X20" s="11" t="s">
        <v>9</v>
      </c>
      <c r="Y20" s="11" t="s">
        <v>9</v>
      </c>
      <c r="Z20" s="11" t="s">
        <v>9</v>
      </c>
      <c r="AA20" s="38">
        <f t="shared" si="0"/>
        <v>458796</v>
      </c>
      <c r="AB20" s="40">
        <f t="shared" si="4"/>
        <v>-0.018763006101773214</v>
      </c>
    </row>
    <row r="21" spans="2:28" ht="12.75">
      <c r="B21" s="18">
        <v>2004</v>
      </c>
      <c r="C21" s="3">
        <v>145227</v>
      </c>
      <c r="D21" s="16">
        <f t="shared" si="1"/>
        <v>0.29958721586279313</v>
      </c>
      <c r="E21" s="35">
        <f t="shared" si="5"/>
        <v>-0.0014027270664438807</v>
      </c>
      <c r="F21" s="3">
        <v>339266</v>
      </c>
      <c r="G21" s="16">
        <f t="shared" si="2"/>
        <v>0.6998681813774736</v>
      </c>
      <c r="H21" s="35">
        <f t="shared" si="6"/>
        <v>0.08337351552096872</v>
      </c>
      <c r="I21" s="3">
        <v>264</v>
      </c>
      <c r="J21" s="16">
        <f t="shared" si="3"/>
        <v>0.0005446027597332272</v>
      </c>
      <c r="K21" s="35">
        <f t="shared" si="7"/>
        <v>0.2753623188405797</v>
      </c>
      <c r="L21" s="6" t="s">
        <v>9</v>
      </c>
      <c r="M21" s="6" t="s">
        <v>9</v>
      </c>
      <c r="N21" s="31" t="s">
        <v>9</v>
      </c>
      <c r="O21" s="6" t="s">
        <v>9</v>
      </c>
      <c r="P21" s="6" t="s">
        <v>9</v>
      </c>
      <c r="Q21" s="31" t="s">
        <v>9</v>
      </c>
      <c r="R21" s="6" t="s">
        <v>9</v>
      </c>
      <c r="S21" s="6" t="s">
        <v>9</v>
      </c>
      <c r="T21" s="31" t="s">
        <v>9</v>
      </c>
      <c r="U21" s="11" t="s">
        <v>9</v>
      </c>
      <c r="V21" s="6" t="s">
        <v>9</v>
      </c>
      <c r="W21" s="31" t="s">
        <v>9</v>
      </c>
      <c r="X21" s="11" t="s">
        <v>9</v>
      </c>
      <c r="Y21" s="11" t="s">
        <v>9</v>
      </c>
      <c r="Z21" s="11" t="s">
        <v>9</v>
      </c>
      <c r="AA21" s="38">
        <f t="shared" si="0"/>
        <v>484757</v>
      </c>
      <c r="AB21" s="40">
        <f t="shared" si="4"/>
        <v>0.05658506177037289</v>
      </c>
    </row>
    <row r="22" spans="2:28" ht="12.75">
      <c r="B22" s="18">
        <v>2005</v>
      </c>
      <c r="C22" s="3">
        <v>130347</v>
      </c>
      <c r="D22" s="16">
        <f t="shared" si="1"/>
        <v>0.27169096343603705</v>
      </c>
      <c r="E22" s="35">
        <f t="shared" si="5"/>
        <v>-0.10246028631039683</v>
      </c>
      <c r="F22" s="3">
        <v>348618</v>
      </c>
      <c r="G22" s="16">
        <f t="shared" si="2"/>
        <v>0.7266477961989486</v>
      </c>
      <c r="H22" s="35">
        <f t="shared" si="6"/>
        <v>0.027565391167992077</v>
      </c>
      <c r="I22" s="3">
        <v>325</v>
      </c>
      <c r="J22" s="16">
        <f t="shared" si="3"/>
        <v>0.0006774192203634302</v>
      </c>
      <c r="K22" s="35">
        <f t="shared" si="7"/>
        <v>0.23106060606060605</v>
      </c>
      <c r="L22" s="6" t="s">
        <v>9</v>
      </c>
      <c r="M22" s="6" t="s">
        <v>9</v>
      </c>
      <c r="N22" s="31" t="s">
        <v>9</v>
      </c>
      <c r="O22" s="3">
        <v>471</v>
      </c>
      <c r="P22" s="16">
        <f aca="true" t="shared" si="8" ref="P22:P39">O22/$AA22</f>
        <v>0.000981736777819002</v>
      </c>
      <c r="Q22" s="31" t="s">
        <v>9</v>
      </c>
      <c r="R22" s="6" t="s">
        <v>9</v>
      </c>
      <c r="S22" s="6" t="s">
        <v>9</v>
      </c>
      <c r="T22" s="31" t="s">
        <v>9</v>
      </c>
      <c r="U22" s="11" t="s">
        <v>9</v>
      </c>
      <c r="V22" s="6" t="s">
        <v>9</v>
      </c>
      <c r="W22" s="31" t="s">
        <v>9</v>
      </c>
      <c r="X22" s="11">
        <v>1</v>
      </c>
      <c r="Y22" s="16">
        <f>X22/$AA22</f>
        <v>2.0843668318874775E-06</v>
      </c>
      <c r="Z22" s="11" t="s">
        <v>9</v>
      </c>
      <c r="AA22" s="38">
        <f t="shared" si="0"/>
        <v>479762</v>
      </c>
      <c r="AB22" s="40">
        <f t="shared" si="4"/>
        <v>-0.010304131760861628</v>
      </c>
    </row>
    <row r="23" spans="2:28" ht="12.75">
      <c r="B23" s="19">
        <v>2006</v>
      </c>
      <c r="C23" s="9">
        <v>132220</v>
      </c>
      <c r="D23" s="16">
        <f t="shared" si="1"/>
        <v>0.25141136047734314</v>
      </c>
      <c r="E23" s="35">
        <f t="shared" si="5"/>
        <v>0.014369337230622876</v>
      </c>
      <c r="F23" s="9">
        <v>392328</v>
      </c>
      <c r="G23" s="16">
        <f t="shared" si="2"/>
        <v>0.7459969462513619</v>
      </c>
      <c r="H23" s="35">
        <f t="shared" si="6"/>
        <v>0.12538078928798857</v>
      </c>
      <c r="I23" s="10">
        <v>473</v>
      </c>
      <c r="J23" s="16">
        <f t="shared" si="3"/>
        <v>0.0008993917221735237</v>
      </c>
      <c r="K23" s="35">
        <f t="shared" si="7"/>
        <v>0.4553846153846154</v>
      </c>
      <c r="L23" s="6" t="s">
        <v>9</v>
      </c>
      <c r="M23" s="6" t="s">
        <v>9</v>
      </c>
      <c r="N23" s="31" t="s">
        <v>9</v>
      </c>
      <c r="O23" s="3">
        <v>889</v>
      </c>
      <c r="P23" s="16">
        <f t="shared" si="8"/>
        <v>0.0016904000867066862</v>
      </c>
      <c r="Q23" s="35">
        <f aca="true" t="shared" si="9" ref="Q23:Q39">(O23-O22)/O22</f>
        <v>0.8874734607218684</v>
      </c>
      <c r="R23" s="6" t="s">
        <v>9</v>
      </c>
      <c r="S23" s="6" t="s">
        <v>9</v>
      </c>
      <c r="T23" s="31" t="s">
        <v>9</v>
      </c>
      <c r="U23" s="11" t="s">
        <v>9</v>
      </c>
      <c r="V23" s="6" t="s">
        <v>9</v>
      </c>
      <c r="W23" s="31" t="s">
        <v>9</v>
      </c>
      <c r="X23" s="10">
        <v>1</v>
      </c>
      <c r="Y23" s="16">
        <f>X23/$AA23</f>
        <v>1.901462414743179E-06</v>
      </c>
      <c r="Z23" s="35">
        <f>(Y23-Y22)/Y22</f>
        <v>-0.08775058897798291</v>
      </c>
      <c r="AA23" s="38">
        <f t="shared" si="0"/>
        <v>525911</v>
      </c>
      <c r="AB23" s="40">
        <f t="shared" si="4"/>
        <v>0.0961914449247752</v>
      </c>
    </row>
    <row r="24" spans="2:28" ht="12.75">
      <c r="B24" s="19">
        <v>2007</v>
      </c>
      <c r="C24" s="9">
        <v>118809</v>
      </c>
      <c r="D24" s="16">
        <f t="shared" si="1"/>
        <v>0.22639298311137196</v>
      </c>
      <c r="E24" s="35">
        <f t="shared" si="5"/>
        <v>-0.10142943578883679</v>
      </c>
      <c r="F24" s="9">
        <v>404302</v>
      </c>
      <c r="G24" s="16">
        <f t="shared" si="2"/>
        <v>0.7704057424765287</v>
      </c>
      <c r="H24" s="35">
        <f t="shared" si="6"/>
        <v>0.03052038090577272</v>
      </c>
      <c r="I24" s="10">
        <v>368</v>
      </c>
      <c r="J24" s="16">
        <f t="shared" si="3"/>
        <v>0.0007012315378884165</v>
      </c>
      <c r="K24" s="35">
        <f t="shared" si="7"/>
        <v>-0.2219873150105708</v>
      </c>
      <c r="L24" s="6" t="s">
        <v>9</v>
      </c>
      <c r="M24" s="6" t="s">
        <v>9</v>
      </c>
      <c r="N24" s="31" t="s">
        <v>9</v>
      </c>
      <c r="O24" s="3">
        <v>1308</v>
      </c>
      <c r="P24" s="16">
        <f t="shared" si="8"/>
        <v>0.0024924207922773067</v>
      </c>
      <c r="Q24" s="35">
        <f t="shared" si="9"/>
        <v>0.47131608548931386</v>
      </c>
      <c r="R24" s="6" t="s">
        <v>9</v>
      </c>
      <c r="S24" s="6" t="s">
        <v>9</v>
      </c>
      <c r="T24" s="31" t="s">
        <v>9</v>
      </c>
      <c r="U24" s="11" t="s">
        <v>9</v>
      </c>
      <c r="V24" s="6" t="s">
        <v>9</v>
      </c>
      <c r="W24" s="31" t="s">
        <v>9</v>
      </c>
      <c r="X24" s="10">
        <v>4</v>
      </c>
      <c r="Y24" s="16">
        <f>X24/$AA24</f>
        <v>7.622081933569745E-06</v>
      </c>
      <c r="Z24" s="35">
        <f>(Y24-Y23)/Y23</f>
        <v>3.0085367317655978</v>
      </c>
      <c r="AA24" s="38">
        <f t="shared" si="0"/>
        <v>524791</v>
      </c>
      <c r="AB24" s="40">
        <f t="shared" si="4"/>
        <v>-0.0021296379045123606</v>
      </c>
    </row>
    <row r="25" spans="2:28" ht="12.75">
      <c r="B25" s="19">
        <v>2008</v>
      </c>
      <c r="C25" s="9">
        <v>110953</v>
      </c>
      <c r="D25" s="16">
        <f t="shared" si="1"/>
        <v>0.20702233616383708</v>
      </c>
      <c r="E25" s="35">
        <f t="shared" si="5"/>
        <v>-0.06612293681455109</v>
      </c>
      <c r="F25" s="9">
        <v>422683</v>
      </c>
      <c r="G25" s="16">
        <f t="shared" si="2"/>
        <v>0.7886656702994885</v>
      </c>
      <c r="H25" s="35">
        <f t="shared" si="6"/>
        <v>0.04546353963126574</v>
      </c>
      <c r="I25" s="9">
        <v>402</v>
      </c>
      <c r="J25" s="16">
        <f t="shared" si="3"/>
        <v>0.0007500741677815157</v>
      </c>
      <c r="K25" s="35">
        <f t="shared" si="7"/>
        <v>0.09239130434782608</v>
      </c>
      <c r="L25" s="11">
        <v>32</v>
      </c>
      <c r="M25" s="16">
        <f aca="true" t="shared" si="10" ref="M25:M39">L25/$AA25</f>
        <v>5.970739644031966E-05</v>
      </c>
      <c r="N25" s="31" t="s">
        <v>9</v>
      </c>
      <c r="O25" s="9">
        <v>1877</v>
      </c>
      <c r="P25" s="16">
        <f t="shared" si="8"/>
        <v>0.0035022119724525</v>
      </c>
      <c r="Q25" s="35">
        <f t="shared" si="9"/>
        <v>0.4350152905198777</v>
      </c>
      <c r="R25" s="6" t="s">
        <v>9</v>
      </c>
      <c r="S25" s="6" t="s">
        <v>9</v>
      </c>
      <c r="T25" s="31" t="s">
        <v>9</v>
      </c>
      <c r="U25" s="11" t="s">
        <v>9</v>
      </c>
      <c r="V25" s="6" t="s">
        <v>9</v>
      </c>
      <c r="W25" s="31" t="s">
        <v>9</v>
      </c>
      <c r="X25" s="21" t="s">
        <v>9</v>
      </c>
      <c r="Y25" s="21" t="s">
        <v>9</v>
      </c>
      <c r="Z25" s="21" t="s">
        <v>9</v>
      </c>
      <c r="AA25" s="38">
        <f t="shared" si="0"/>
        <v>535947</v>
      </c>
      <c r="AB25" s="40">
        <f t="shared" si="4"/>
        <v>0.021257986512726017</v>
      </c>
    </row>
    <row r="26" spans="2:28" ht="12.75">
      <c r="B26" s="19">
        <v>2009</v>
      </c>
      <c r="C26" s="9">
        <v>115619</v>
      </c>
      <c r="D26" s="16">
        <f t="shared" si="1"/>
        <v>0.24279810329403562</v>
      </c>
      <c r="E26" s="35">
        <f t="shared" si="5"/>
        <v>0.04205384261804548</v>
      </c>
      <c r="F26" s="9">
        <v>358412</v>
      </c>
      <c r="G26" s="16">
        <f t="shared" si="2"/>
        <v>0.7526596303187356</v>
      </c>
      <c r="H26" s="35">
        <f t="shared" si="6"/>
        <v>-0.15205484961543284</v>
      </c>
      <c r="I26" s="17">
        <v>294</v>
      </c>
      <c r="J26" s="16">
        <f t="shared" si="3"/>
        <v>0.0006173954312738086</v>
      </c>
      <c r="K26" s="35">
        <f t="shared" si="7"/>
        <v>-0.26865671641791045</v>
      </c>
      <c r="L26" s="11">
        <v>30</v>
      </c>
      <c r="M26" s="16">
        <f t="shared" si="10"/>
        <v>6.299953380344986E-05</v>
      </c>
      <c r="N26" s="35">
        <f aca="true" t="shared" si="11" ref="N26:N33">(L26-L25)/L25</f>
        <v>-0.0625</v>
      </c>
      <c r="O26" s="17">
        <v>1839</v>
      </c>
      <c r="P26" s="16">
        <f t="shared" si="8"/>
        <v>0.003861871422151476</v>
      </c>
      <c r="Q26" s="35">
        <f t="shared" si="9"/>
        <v>-0.020245071923281833</v>
      </c>
      <c r="R26" s="6" t="s">
        <v>9</v>
      </c>
      <c r="S26" s="6" t="s">
        <v>9</v>
      </c>
      <c r="T26" s="31" t="s">
        <v>9</v>
      </c>
      <c r="U26" s="11" t="s">
        <v>9</v>
      </c>
      <c r="V26" s="6" t="s">
        <v>9</v>
      </c>
      <c r="W26" s="31" t="s">
        <v>9</v>
      </c>
      <c r="X26" s="21" t="s">
        <v>9</v>
      </c>
      <c r="Y26" s="21" t="s">
        <v>9</v>
      </c>
      <c r="Z26" s="21" t="s">
        <v>9</v>
      </c>
      <c r="AA26" s="38">
        <f t="shared" si="0"/>
        <v>476194</v>
      </c>
      <c r="AB26" s="40">
        <f t="shared" si="4"/>
        <v>-0.11149050185932564</v>
      </c>
    </row>
    <row r="27" spans="2:28" ht="12.75">
      <c r="B27" s="20">
        <v>2010</v>
      </c>
      <c r="C27" s="17">
        <v>127396</v>
      </c>
      <c r="D27" s="16">
        <f t="shared" si="1"/>
        <v>0.23298634225561268</v>
      </c>
      <c r="E27" s="35">
        <f t="shared" si="5"/>
        <v>0.10186042086508273</v>
      </c>
      <c r="F27" s="17">
        <v>415744</v>
      </c>
      <c r="G27" s="16">
        <f t="shared" si="2"/>
        <v>0.7603274347288568</v>
      </c>
      <c r="H27" s="35">
        <f t="shared" si="6"/>
        <v>0.15996116201466468</v>
      </c>
      <c r="I27" s="17">
        <v>244</v>
      </c>
      <c r="J27" s="16">
        <f t="shared" si="3"/>
        <v>0.0004462358905332153</v>
      </c>
      <c r="K27" s="35">
        <f t="shared" si="7"/>
        <v>-0.17006802721088435</v>
      </c>
      <c r="L27" s="1">
        <v>39</v>
      </c>
      <c r="M27" s="16">
        <f t="shared" si="10"/>
        <v>7.132458906063687E-05</v>
      </c>
      <c r="N27" s="35">
        <f t="shared" si="11"/>
        <v>0.3</v>
      </c>
      <c r="O27" s="9">
        <v>3318</v>
      </c>
      <c r="P27" s="16">
        <f t="shared" si="8"/>
        <v>0.006068076577004953</v>
      </c>
      <c r="Q27" s="35">
        <f t="shared" si="9"/>
        <v>0.8042414355628059</v>
      </c>
      <c r="R27" s="9">
        <v>8</v>
      </c>
      <c r="S27" s="16">
        <f aca="true" t="shared" si="12" ref="S27:S39">R27/$AA27</f>
        <v>1.4630684935515256E-05</v>
      </c>
      <c r="T27" s="31" t="s">
        <v>9</v>
      </c>
      <c r="U27" s="11">
        <v>47</v>
      </c>
      <c r="V27" s="16">
        <f aca="true" t="shared" si="13" ref="V27:V39">U27/$AA27</f>
        <v>8.595527399615213E-05</v>
      </c>
      <c r="W27" s="31" t="s">
        <v>9</v>
      </c>
      <c r="X27" s="21" t="s">
        <v>9</v>
      </c>
      <c r="Y27" s="21" t="s">
        <v>9</v>
      </c>
      <c r="Z27" s="21" t="s">
        <v>9</v>
      </c>
      <c r="AA27" s="38">
        <f t="shared" si="0"/>
        <v>546796</v>
      </c>
      <c r="AB27" s="40">
        <f t="shared" si="4"/>
        <v>0.1482631028530389</v>
      </c>
    </row>
    <row r="28" spans="2:28" ht="12.75">
      <c r="B28" s="19">
        <v>2011</v>
      </c>
      <c r="C28" s="22">
        <v>134662</v>
      </c>
      <c r="D28" s="16">
        <f t="shared" si="1"/>
        <v>0.23533544327025077</v>
      </c>
      <c r="E28" s="35">
        <f t="shared" si="5"/>
        <v>0.057034757763195075</v>
      </c>
      <c r="F28" s="22">
        <v>431060</v>
      </c>
      <c r="G28" s="16">
        <f t="shared" si="2"/>
        <v>0.7533208787636771</v>
      </c>
      <c r="H28" s="35">
        <f t="shared" si="6"/>
        <v>0.03683997844827586</v>
      </c>
      <c r="I28" s="23">
        <v>153</v>
      </c>
      <c r="J28" s="16">
        <f t="shared" si="3"/>
        <v>0.0002673829500553116</v>
      </c>
      <c r="K28" s="35">
        <f t="shared" si="7"/>
        <v>-0.3729508196721312</v>
      </c>
      <c r="L28" s="24">
        <v>35</v>
      </c>
      <c r="M28" s="16">
        <f t="shared" si="10"/>
        <v>6.116603432637847E-05</v>
      </c>
      <c r="N28" s="35">
        <f t="shared" si="11"/>
        <v>-0.10256410256410256</v>
      </c>
      <c r="O28" s="22">
        <v>6024</v>
      </c>
      <c r="P28" s="16">
        <f t="shared" si="8"/>
        <v>0.01052754830806011</v>
      </c>
      <c r="Q28" s="35">
        <f t="shared" si="9"/>
        <v>0.8155515370705244</v>
      </c>
      <c r="R28" s="22">
        <v>16</v>
      </c>
      <c r="S28" s="16">
        <f t="shared" si="12"/>
        <v>2.7961615692058726E-05</v>
      </c>
      <c r="T28" s="35">
        <f>(R28-R27)/R27</f>
        <v>1</v>
      </c>
      <c r="U28" s="24">
        <v>263</v>
      </c>
      <c r="V28" s="16">
        <f t="shared" si="13"/>
        <v>0.0004596190579382153</v>
      </c>
      <c r="W28" s="35">
        <f aca="true" t="shared" si="14" ref="W28:W33">(U28-U27)/U27</f>
        <v>4.595744680851064</v>
      </c>
      <c r="X28" s="21" t="s">
        <v>9</v>
      </c>
      <c r="Y28" s="21" t="s">
        <v>9</v>
      </c>
      <c r="Z28" s="21" t="s">
        <v>9</v>
      </c>
      <c r="AA28" s="38">
        <f t="shared" si="0"/>
        <v>572213</v>
      </c>
      <c r="AB28" s="40">
        <f t="shared" si="4"/>
        <v>0.04648351487574891</v>
      </c>
    </row>
    <row r="29" spans="2:28" ht="12.75">
      <c r="B29" s="19">
        <v>2012</v>
      </c>
      <c r="C29" s="22">
        <v>145640</v>
      </c>
      <c r="D29" s="16">
        <f t="shared" si="1"/>
        <v>0.2992182604497314</v>
      </c>
      <c r="E29" s="35">
        <f t="shared" si="5"/>
        <v>0.08152262702172848</v>
      </c>
      <c r="F29" s="22">
        <v>335519</v>
      </c>
      <c r="G29" s="16">
        <f t="shared" si="2"/>
        <v>0.6893258138412073</v>
      </c>
      <c r="H29" s="35">
        <f t="shared" si="6"/>
        <v>-0.2216419987936714</v>
      </c>
      <c r="I29" s="23">
        <v>192</v>
      </c>
      <c r="J29" s="16">
        <f t="shared" si="3"/>
        <v>0.0003944651607137354</v>
      </c>
      <c r="K29" s="35">
        <f t="shared" si="7"/>
        <v>0.2549019607843137</v>
      </c>
      <c r="L29" s="24">
        <v>75</v>
      </c>
      <c r="M29" s="16">
        <f t="shared" si="10"/>
        <v>0.0001540879534038029</v>
      </c>
      <c r="N29" s="35">
        <f t="shared" si="11"/>
        <v>1.1428571428571428</v>
      </c>
      <c r="O29" s="22">
        <v>4471</v>
      </c>
      <c r="P29" s="16">
        <f t="shared" si="8"/>
        <v>0.009185696528912036</v>
      </c>
      <c r="Q29" s="35">
        <f t="shared" si="9"/>
        <v>-0.25780212483399734</v>
      </c>
      <c r="R29" s="22">
        <v>276</v>
      </c>
      <c r="S29" s="16">
        <f t="shared" si="12"/>
        <v>0.0005670436685259946</v>
      </c>
      <c r="T29" s="35">
        <f aca="true" t="shared" si="15" ref="T29:T39">(R29-R28)/R28</f>
        <v>16.25</v>
      </c>
      <c r="U29" s="24">
        <v>562</v>
      </c>
      <c r="V29" s="16">
        <f t="shared" si="13"/>
        <v>0.0011546323975058297</v>
      </c>
      <c r="W29" s="35">
        <f t="shared" si="14"/>
        <v>1.1368821292775666</v>
      </c>
      <c r="X29" s="21" t="s">
        <v>9</v>
      </c>
      <c r="Y29" s="21" t="s">
        <v>9</v>
      </c>
      <c r="Z29" s="21" t="s">
        <v>9</v>
      </c>
      <c r="AA29" s="38">
        <f t="shared" si="0"/>
        <v>486735</v>
      </c>
      <c r="AB29" s="40">
        <f t="shared" si="4"/>
        <v>-0.14938143663286224</v>
      </c>
    </row>
    <row r="30" spans="2:28" ht="12.75">
      <c r="B30" s="19">
        <v>2013</v>
      </c>
      <c r="C30" s="22">
        <v>164220</v>
      </c>
      <c r="D30" s="16">
        <f t="shared" si="1"/>
        <v>0.33785604805941594</v>
      </c>
      <c r="E30" s="35">
        <f t="shared" si="5"/>
        <v>0.12757484207635264</v>
      </c>
      <c r="F30" s="22">
        <v>315217</v>
      </c>
      <c r="G30" s="16">
        <f t="shared" si="2"/>
        <v>0.6485079156079948</v>
      </c>
      <c r="H30" s="35">
        <f t="shared" si="6"/>
        <v>-0.06050924090737037</v>
      </c>
      <c r="I30" s="23">
        <v>159</v>
      </c>
      <c r="J30" s="16">
        <f t="shared" si="3"/>
        <v>0.00032711674364539723</v>
      </c>
      <c r="K30" s="35">
        <f t="shared" si="7"/>
        <v>-0.171875</v>
      </c>
      <c r="L30" s="24">
        <v>145</v>
      </c>
      <c r="M30" s="16">
        <f t="shared" si="10"/>
        <v>0.0002983140115005195</v>
      </c>
      <c r="N30" s="35">
        <f t="shared" si="11"/>
        <v>0.9333333333333333</v>
      </c>
      <c r="O30" s="22">
        <v>5533</v>
      </c>
      <c r="P30" s="16">
        <f t="shared" si="8"/>
        <v>0.011383251211257753</v>
      </c>
      <c r="Q30" s="35">
        <f t="shared" si="9"/>
        <v>0.23753075374636545</v>
      </c>
      <c r="R30" s="22">
        <v>291</v>
      </c>
      <c r="S30" s="16">
        <f t="shared" si="12"/>
        <v>0.0005986853610113874</v>
      </c>
      <c r="T30" s="35">
        <f t="shared" si="15"/>
        <v>0.05434782608695652</v>
      </c>
      <c r="U30" s="24">
        <v>500</v>
      </c>
      <c r="V30" s="16">
        <f t="shared" si="13"/>
        <v>0.001028669005174205</v>
      </c>
      <c r="W30" s="35">
        <f t="shared" si="14"/>
        <v>-0.1103202846975089</v>
      </c>
      <c r="X30" s="21" t="s">
        <v>9</v>
      </c>
      <c r="Y30" s="21" t="s">
        <v>9</v>
      </c>
      <c r="Z30" s="21" t="s">
        <v>9</v>
      </c>
      <c r="AA30" s="38">
        <f t="shared" si="0"/>
        <v>486065</v>
      </c>
      <c r="AB30" s="40">
        <f t="shared" si="4"/>
        <v>-0.0013765190504073058</v>
      </c>
    </row>
    <row r="31" spans="2:28" ht="12.75">
      <c r="B31" s="19">
        <v>2014</v>
      </c>
      <c r="C31" s="22">
        <v>173228</v>
      </c>
      <c r="D31" s="16">
        <f t="shared" si="1"/>
        <v>0.35869540459561144</v>
      </c>
      <c r="E31" s="35">
        <f t="shared" si="5"/>
        <v>0.05485324564608452</v>
      </c>
      <c r="F31" s="22">
        <v>299182</v>
      </c>
      <c r="G31" s="16">
        <f t="shared" si="2"/>
        <v>0.6195026701094756</v>
      </c>
      <c r="H31" s="35">
        <f t="shared" si="6"/>
        <v>-0.05086971832102964</v>
      </c>
      <c r="I31" s="23">
        <v>135</v>
      </c>
      <c r="J31" s="16">
        <f t="shared" si="3"/>
        <v>0.00027953840961280826</v>
      </c>
      <c r="K31" s="35">
        <f t="shared" si="7"/>
        <v>-0.1509433962264151</v>
      </c>
      <c r="L31" s="24">
        <v>917</v>
      </c>
      <c r="M31" s="16">
        <f t="shared" si="10"/>
        <v>0.0018987905304810753</v>
      </c>
      <c r="N31" s="35">
        <f t="shared" si="11"/>
        <v>5.324137931034483</v>
      </c>
      <c r="O31" s="22">
        <v>7599</v>
      </c>
      <c r="P31" s="16">
        <f t="shared" si="8"/>
        <v>0.015734906478872074</v>
      </c>
      <c r="Q31" s="35">
        <f t="shared" si="9"/>
        <v>0.373395987710103</v>
      </c>
      <c r="R31" s="22">
        <v>711</v>
      </c>
      <c r="S31" s="16">
        <f t="shared" si="12"/>
        <v>0.00147223562396079</v>
      </c>
      <c r="T31" s="35">
        <f t="shared" si="15"/>
        <v>1.443298969072165</v>
      </c>
      <c r="U31" s="24">
        <v>1166</v>
      </c>
      <c r="V31" s="16">
        <f t="shared" si="13"/>
        <v>0.002414383597100255</v>
      </c>
      <c r="W31" s="35">
        <f t="shared" si="14"/>
        <v>1.332</v>
      </c>
      <c r="X31" s="24">
        <v>1</v>
      </c>
      <c r="Y31" s="16">
        <f aca="true" t="shared" si="16" ref="Y31:Y39">X31/$AA31</f>
        <v>2.070654886020802E-06</v>
      </c>
      <c r="Z31" s="21" t="s">
        <v>9</v>
      </c>
      <c r="AA31" s="38">
        <f t="shared" si="0"/>
        <v>482939</v>
      </c>
      <c r="AB31" s="40">
        <f t="shared" si="4"/>
        <v>-0.00643123862034913</v>
      </c>
    </row>
    <row r="32" spans="2:28" ht="12.75">
      <c r="B32" s="19">
        <v>2015</v>
      </c>
      <c r="C32" s="22">
        <v>189254</v>
      </c>
      <c r="D32" s="16">
        <f t="shared" si="1"/>
        <v>0.3777027377630891</v>
      </c>
      <c r="E32" s="35">
        <f t="shared" si="5"/>
        <v>0.09251391230055188</v>
      </c>
      <c r="F32" s="22">
        <v>300322</v>
      </c>
      <c r="G32" s="16">
        <f t="shared" si="2"/>
        <v>0.5993661513652893</v>
      </c>
      <c r="H32" s="35">
        <f t="shared" si="6"/>
        <v>0.0038103896624796948</v>
      </c>
      <c r="I32" s="23">
        <v>117</v>
      </c>
      <c r="J32" s="16">
        <f t="shared" si="3"/>
        <v>0.00023350217336638287</v>
      </c>
      <c r="K32" s="35">
        <f t="shared" si="7"/>
        <v>-0.13333333333333333</v>
      </c>
      <c r="L32" s="24">
        <v>656</v>
      </c>
      <c r="M32" s="16">
        <f t="shared" si="10"/>
        <v>0.00130920876690895</v>
      </c>
      <c r="N32" s="35">
        <f t="shared" si="11"/>
        <v>-0.2846237731733915</v>
      </c>
      <c r="O32" s="22">
        <v>7122</v>
      </c>
      <c r="P32" s="16">
        <f t="shared" si="8"/>
        <v>0.014213696399276741</v>
      </c>
      <c r="Q32" s="35">
        <f t="shared" si="9"/>
        <v>-0.06277141729174891</v>
      </c>
      <c r="R32" s="22">
        <v>2235</v>
      </c>
      <c r="S32" s="16">
        <f t="shared" si="12"/>
        <v>0.0044604902348193655</v>
      </c>
      <c r="T32" s="35">
        <f t="shared" si="15"/>
        <v>2.1434599156118144</v>
      </c>
      <c r="U32" s="24">
        <v>1360</v>
      </c>
      <c r="V32" s="16">
        <f t="shared" si="13"/>
        <v>0.0027142132972502626</v>
      </c>
      <c r="W32" s="35">
        <f t="shared" si="14"/>
        <v>0.16638078902229847</v>
      </c>
      <c r="X32" s="21" t="s">
        <v>9</v>
      </c>
      <c r="Y32" s="21" t="s">
        <v>9</v>
      </c>
      <c r="Z32" s="21" t="s">
        <v>9</v>
      </c>
      <c r="AA32" s="38">
        <f t="shared" si="0"/>
        <v>501066</v>
      </c>
      <c r="AB32" s="40">
        <f t="shared" si="4"/>
        <v>0.03753476111889907</v>
      </c>
    </row>
    <row r="33" spans="2:28" ht="12.75">
      <c r="B33" s="19">
        <v>2016</v>
      </c>
      <c r="C33" s="22">
        <v>239319</v>
      </c>
      <c r="D33" s="16">
        <f t="shared" si="1"/>
        <v>0.44357844672754804</v>
      </c>
      <c r="E33" s="35">
        <f t="shared" si="5"/>
        <v>0.26453866232682005</v>
      </c>
      <c r="F33" s="22">
        <v>279425</v>
      </c>
      <c r="G33" s="16">
        <f t="shared" si="2"/>
        <v>0.5179150317227011</v>
      </c>
      <c r="H33" s="35">
        <f t="shared" si="6"/>
        <v>-0.06958198200598024</v>
      </c>
      <c r="I33" s="23">
        <v>152</v>
      </c>
      <c r="J33" s="16">
        <f t="shared" si="3"/>
        <v>0.0002817324320366845</v>
      </c>
      <c r="K33" s="35">
        <f t="shared" si="7"/>
        <v>0.29914529914529914</v>
      </c>
      <c r="L33" s="24">
        <v>2138</v>
      </c>
      <c r="M33" s="16">
        <f t="shared" si="10"/>
        <v>0.003962789076937049</v>
      </c>
      <c r="N33" s="35">
        <f t="shared" si="11"/>
        <v>2.2591463414634148</v>
      </c>
      <c r="O33" s="22">
        <v>9413</v>
      </c>
      <c r="P33" s="16">
        <f t="shared" si="8"/>
        <v>0.01744702225500863</v>
      </c>
      <c r="Q33" s="35">
        <f t="shared" si="9"/>
        <v>0.32167930356641394</v>
      </c>
      <c r="R33" s="22">
        <v>7017</v>
      </c>
      <c r="S33" s="16">
        <f t="shared" si="12"/>
        <v>0.013006029444746154</v>
      </c>
      <c r="T33" s="35">
        <f t="shared" si="15"/>
        <v>2.1395973154362418</v>
      </c>
      <c r="U33" s="24">
        <v>2055</v>
      </c>
      <c r="V33" s="16">
        <f t="shared" si="13"/>
        <v>0.003808948341022281</v>
      </c>
      <c r="W33" s="35">
        <f t="shared" si="14"/>
        <v>0.5110294117647058</v>
      </c>
      <c r="X33" s="21" t="s">
        <v>9</v>
      </c>
      <c r="Y33" s="21" t="s">
        <v>9</v>
      </c>
      <c r="Z33" s="21" t="s">
        <v>9</v>
      </c>
      <c r="AA33" s="38">
        <f t="shared" si="0"/>
        <v>539519</v>
      </c>
      <c r="AB33" s="40">
        <f t="shared" si="4"/>
        <v>0.07674238523467966</v>
      </c>
    </row>
    <row r="34" spans="2:29" s="10" customFormat="1" ht="12.75">
      <c r="B34" s="19">
        <v>2017</v>
      </c>
      <c r="C34" s="23">
        <v>263693</v>
      </c>
      <c r="D34" s="16">
        <f t="shared" si="1"/>
        <v>0.48246026504000483</v>
      </c>
      <c r="E34" s="35">
        <f>(C34-C33)/C33</f>
        <v>0.10184732511835667</v>
      </c>
      <c r="F34" s="23">
        <v>253322</v>
      </c>
      <c r="G34" s="16">
        <f t="shared" si="2"/>
        <v>0.463485186411714</v>
      </c>
      <c r="H34" s="35">
        <f>(F34-F33)/F33</f>
        <v>-0.09341683814977185</v>
      </c>
      <c r="I34" s="23">
        <v>186</v>
      </c>
      <c r="J34" s="16">
        <f t="shared" si="3"/>
        <v>0.00034031092709112834</v>
      </c>
      <c r="K34" s="35">
        <f>(I34-I33)/I33</f>
        <v>0.2236842105263158</v>
      </c>
      <c r="L34" s="24">
        <v>2487</v>
      </c>
      <c r="M34" s="16">
        <f t="shared" si="10"/>
        <v>0.004550286428363635</v>
      </c>
      <c r="N34" s="35">
        <f>(L34-L33)/L33</f>
        <v>0.16323666978484566</v>
      </c>
      <c r="O34" s="23">
        <v>12644</v>
      </c>
      <c r="P34" s="16">
        <f t="shared" si="8"/>
        <v>0.023133824527635627</v>
      </c>
      <c r="Q34" s="35">
        <f t="shared" si="9"/>
        <v>0.34324869860830765</v>
      </c>
      <c r="R34" s="23">
        <v>11514</v>
      </c>
      <c r="S34" s="16">
        <f t="shared" si="12"/>
        <v>0.021066344164125006</v>
      </c>
      <c r="T34" s="35">
        <f t="shared" si="15"/>
        <v>0.6408721675929885</v>
      </c>
      <c r="U34" s="24">
        <v>2709</v>
      </c>
      <c r="V34" s="16">
        <f t="shared" si="13"/>
        <v>0.00495646398650466</v>
      </c>
      <c r="W34" s="35">
        <f>(U34-U33)/U33</f>
        <v>0.3182481751824818</v>
      </c>
      <c r="X34" s="24">
        <v>4</v>
      </c>
      <c r="Y34" s="16">
        <f t="shared" si="16"/>
        <v>7.318514561099533E-06</v>
      </c>
      <c r="Z34" s="21" t="s">
        <v>9</v>
      </c>
      <c r="AA34" s="38">
        <f t="shared" si="0"/>
        <v>546559</v>
      </c>
      <c r="AB34" s="40">
        <f t="shared" si="4"/>
        <v>0.013048660010120125</v>
      </c>
      <c r="AC34" s="1"/>
    </row>
    <row r="35" spans="2:29" s="10" customFormat="1" ht="12.75">
      <c r="B35" s="19">
        <v>2018</v>
      </c>
      <c r="C35" s="23">
        <v>321886</v>
      </c>
      <c r="D35" s="16">
        <f t="shared" si="1"/>
        <v>0.5856391185374942</v>
      </c>
      <c r="E35" s="35">
        <f>(C35-C34)/C34</f>
        <v>0.22068465981273677</v>
      </c>
      <c r="F35" s="23">
        <v>195070</v>
      </c>
      <c r="G35" s="16">
        <f t="shared" si="2"/>
        <v>0.35491019445738237</v>
      </c>
      <c r="H35" s="35">
        <f>(F35-F34)/F34</f>
        <v>-0.22995239260703768</v>
      </c>
      <c r="I35" s="23">
        <v>170</v>
      </c>
      <c r="J35" s="16">
        <f t="shared" si="3"/>
        <v>0.00030929785747554726</v>
      </c>
      <c r="K35" s="35">
        <f>(I35-I34)/I34</f>
        <v>-0.08602150537634409</v>
      </c>
      <c r="L35" s="24">
        <v>3987</v>
      </c>
      <c r="M35" s="16">
        <f t="shared" si="10"/>
        <v>0.007253944457382394</v>
      </c>
      <c r="N35" s="35">
        <f>(L35-L34)/L34</f>
        <v>0.6031363088057901</v>
      </c>
      <c r="O35" s="23">
        <v>15441</v>
      </c>
      <c r="P35" s="16">
        <f t="shared" si="8"/>
        <v>0.0280933424545878</v>
      </c>
      <c r="Q35" s="35">
        <f t="shared" si="9"/>
        <v>0.2212116418854793</v>
      </c>
      <c r="R35" s="23">
        <v>9430</v>
      </c>
      <c r="S35" s="16">
        <f t="shared" si="12"/>
        <v>0.01715693409408477</v>
      </c>
      <c r="T35" s="35">
        <f t="shared" si="15"/>
        <v>-0.18099704707312836</v>
      </c>
      <c r="U35" s="24">
        <v>3640</v>
      </c>
      <c r="V35" s="16">
        <f t="shared" si="13"/>
        <v>0.006622612948299953</v>
      </c>
      <c r="W35" s="35">
        <f>(U35-U34)/U34</f>
        <v>0.34366925064599485</v>
      </c>
      <c r="X35" s="24">
        <v>8</v>
      </c>
      <c r="Y35" s="16">
        <f t="shared" si="16"/>
        <v>1.4555193292966931E-05</v>
      </c>
      <c r="Z35" s="35">
        <f>(Y35-Y34)/Y34</f>
        <v>0.9888179727526784</v>
      </c>
      <c r="AA35" s="38">
        <f t="shared" si="0"/>
        <v>549632</v>
      </c>
      <c r="AB35" s="40">
        <f t="shared" si="4"/>
        <v>0.005622448811564717</v>
      </c>
      <c r="AC35" s="1"/>
    </row>
    <row r="36" spans="2:29" s="10" customFormat="1" ht="12.75">
      <c r="B36" s="19">
        <v>2019</v>
      </c>
      <c r="C36" s="23">
        <v>338760</v>
      </c>
      <c r="D36" s="16">
        <f t="shared" si="1"/>
        <v>0.615923913142292</v>
      </c>
      <c r="E36" s="35">
        <f>(C36-C35)/C35</f>
        <v>0.05242228615099756</v>
      </c>
      <c r="F36" s="23">
        <v>172625</v>
      </c>
      <c r="G36" s="16">
        <f t="shared" si="2"/>
        <v>0.31386192438950333</v>
      </c>
      <c r="H36" s="35">
        <f>(F36-F35)/F35</f>
        <v>-0.11506126006049111</v>
      </c>
      <c r="I36" s="23">
        <v>114</v>
      </c>
      <c r="J36" s="16">
        <f t="shared" si="3"/>
        <v>0.00020727159670038163</v>
      </c>
      <c r="K36" s="35">
        <f>(I36-I35)/I35</f>
        <v>-0.32941176470588235</v>
      </c>
      <c r="L36" s="24">
        <v>3504</v>
      </c>
      <c r="M36" s="16">
        <f t="shared" si="10"/>
        <v>0.006370874340685414</v>
      </c>
      <c r="N36" s="35">
        <f>(L36-L35)/L35</f>
        <v>-0.12114371708051166</v>
      </c>
      <c r="O36" s="23">
        <v>17227</v>
      </c>
      <c r="P36" s="16">
        <f t="shared" si="8"/>
        <v>0.031321647336469076</v>
      </c>
      <c r="Q36" s="35">
        <f t="shared" si="9"/>
        <v>0.11566608380286252</v>
      </c>
      <c r="R36" s="23">
        <v>8936</v>
      </c>
      <c r="S36" s="16">
        <f t="shared" si="12"/>
        <v>0.016247184106268513</v>
      </c>
      <c r="T36" s="35">
        <f t="shared" si="15"/>
        <v>-0.05238600212089078</v>
      </c>
      <c r="U36" s="24">
        <v>8830</v>
      </c>
      <c r="V36" s="16">
        <f t="shared" si="13"/>
        <v>0.016054457884775174</v>
      </c>
      <c r="W36" s="35">
        <f>(U36-U35)/U35</f>
        <v>1.4258241758241759</v>
      </c>
      <c r="X36" s="24">
        <v>7</v>
      </c>
      <c r="Y36" s="16">
        <f t="shared" si="16"/>
        <v>1.2727203306163785E-05</v>
      </c>
      <c r="Z36" s="35">
        <f>(Y36-Y35)/Y35</f>
        <v>-0.12559022405332337</v>
      </c>
      <c r="AA36" s="38">
        <f t="shared" si="0"/>
        <v>550003</v>
      </c>
      <c r="AB36" s="40">
        <f t="shared" si="4"/>
        <v>0.0006749970889613414</v>
      </c>
      <c r="AC36" s="1"/>
    </row>
    <row r="37" spans="2:29" s="10" customFormat="1" ht="12.75">
      <c r="B37" s="19">
        <v>2020</v>
      </c>
      <c r="C37" s="23">
        <v>223635</v>
      </c>
      <c r="D37" s="16">
        <f t="shared" si="1"/>
        <v>0.5182842747589174</v>
      </c>
      <c r="E37" s="35">
        <f>(C37-C36)/C36</f>
        <v>-0.33984236627701025</v>
      </c>
      <c r="F37" s="23">
        <v>142100</v>
      </c>
      <c r="G37" s="16">
        <f t="shared" si="2"/>
        <v>0.32932320720478525</v>
      </c>
      <c r="H37" s="35">
        <f>(F37-F36)/F36</f>
        <v>-0.17682838522809557</v>
      </c>
      <c r="I37" s="23">
        <v>994</v>
      </c>
      <c r="J37" s="16">
        <f t="shared" si="3"/>
        <v>0.0023036401686246065</v>
      </c>
      <c r="K37" s="35">
        <f>(I37-I36)/I36</f>
        <v>7.719298245614035</v>
      </c>
      <c r="L37" s="24">
        <v>2870</v>
      </c>
      <c r="M37" s="16">
        <f t="shared" si="10"/>
        <v>0.006651355416451328</v>
      </c>
      <c r="N37" s="35">
        <f>(L37-L36)/L36</f>
        <v>-0.18093607305936074</v>
      </c>
      <c r="O37" s="23">
        <v>15180</v>
      </c>
      <c r="P37" s="16">
        <f t="shared" si="8"/>
        <v>0.0351803397985126</v>
      </c>
      <c r="Q37" s="35">
        <f t="shared" si="9"/>
        <v>-0.11882510013351134</v>
      </c>
      <c r="R37" s="23">
        <v>31718</v>
      </c>
      <c r="S37" s="16">
        <f t="shared" si="12"/>
        <v>0.0735079063062729</v>
      </c>
      <c r="T37" s="35">
        <f t="shared" si="15"/>
        <v>2.5494628469113696</v>
      </c>
      <c r="U37" s="24">
        <v>14975</v>
      </c>
      <c r="V37" s="16">
        <f t="shared" si="13"/>
        <v>0.03470524298305179</v>
      </c>
      <c r="W37" s="35">
        <f>(U37-U36)/U36</f>
        <v>0.6959229898074745</v>
      </c>
      <c r="X37" s="24">
        <v>19</v>
      </c>
      <c r="Y37" s="16">
        <f t="shared" si="16"/>
        <v>4.4033363384172555E-05</v>
      </c>
      <c r="Z37" s="35">
        <f>(Y37-Y36)/Y36</f>
        <v>2.4597831373407226</v>
      </c>
      <c r="AA37" s="38">
        <f t="shared" si="0"/>
        <v>431491</v>
      </c>
      <c r="AB37" s="40">
        <f t="shared" si="4"/>
        <v>-0.21547518831715462</v>
      </c>
      <c r="AC37" s="1"/>
    </row>
    <row r="38" spans="2:28" ht="12.75">
      <c r="B38" s="19">
        <v>2021</v>
      </c>
      <c r="C38" s="23">
        <v>199072</v>
      </c>
      <c r="D38" s="16">
        <f t="shared" si="1"/>
        <v>0.5196033649767829</v>
      </c>
      <c r="E38" s="35">
        <f>(C38-C37)/C37</f>
        <v>-0.10983522257249537</v>
      </c>
      <c r="F38" s="23">
        <v>90954</v>
      </c>
      <c r="G38" s="16">
        <f>F38/$AA38</f>
        <v>0.2374015655546652</v>
      </c>
      <c r="H38" s="35">
        <f>(F38-F37)/F37</f>
        <v>-0.35992962702322306</v>
      </c>
      <c r="I38" s="23">
        <v>2092</v>
      </c>
      <c r="J38" s="16">
        <f t="shared" si="3"/>
        <v>0.005460387395170741</v>
      </c>
      <c r="K38" s="35">
        <f>(I38-I37)/I37</f>
        <v>1.1046277665995976</v>
      </c>
      <c r="L38" s="24">
        <v>995</v>
      </c>
      <c r="M38" s="16">
        <f t="shared" si="10"/>
        <v>0.0025970771788694494</v>
      </c>
      <c r="N38" s="35">
        <f>(L38-L37)/L37</f>
        <v>-0.6533101045296167</v>
      </c>
      <c r="O38" s="23">
        <v>19580</v>
      </c>
      <c r="P38" s="16">
        <f t="shared" si="8"/>
        <v>0.05110630267564203</v>
      </c>
      <c r="Q38" s="35">
        <f t="shared" si="9"/>
        <v>0.2898550724637681</v>
      </c>
      <c r="R38" s="23">
        <v>47753</v>
      </c>
      <c r="S38" s="16">
        <f t="shared" si="12"/>
        <v>0.12464143369100784</v>
      </c>
      <c r="T38" s="35">
        <f t="shared" si="15"/>
        <v>0.505548899678416</v>
      </c>
      <c r="U38" s="24">
        <v>22669</v>
      </c>
      <c r="V38" s="16">
        <f t="shared" si="13"/>
        <v>0.059168987505318134</v>
      </c>
      <c r="W38" s="35">
        <f>(U38-U37)/U37</f>
        <v>0.5137896494156928</v>
      </c>
      <c r="X38" s="28">
        <v>8</v>
      </c>
      <c r="Y38" s="16">
        <f t="shared" si="16"/>
        <v>2.0881022543673964E-05</v>
      </c>
      <c r="Z38" s="35">
        <f>(Y38-Y37)/Y37</f>
        <v>-0.5257908790319777</v>
      </c>
      <c r="AA38" s="38">
        <f>SUM(C38,F38,I38,U38,L38,O38,R38,X38)</f>
        <v>383123</v>
      </c>
      <c r="AB38" s="40">
        <f t="shared" si="4"/>
        <v>-0.1120950379034557</v>
      </c>
    </row>
    <row r="39" spans="2:28" ht="12.75">
      <c r="B39" s="19">
        <v>2022</v>
      </c>
      <c r="C39" s="23">
        <v>179056</v>
      </c>
      <c r="D39" s="16">
        <f t="shared" si="1"/>
        <v>0.48881936538876286</v>
      </c>
      <c r="E39" s="35">
        <f>(C39-C38)/C38</f>
        <v>-0.10054653592669989</v>
      </c>
      <c r="F39" s="23">
        <v>59972</v>
      </c>
      <c r="G39" s="16">
        <f>F39/$AA39</f>
        <v>0.1637223828360674</v>
      </c>
      <c r="H39" s="35">
        <f>(F39-F38)/F38</f>
        <v>-0.3406337269388922</v>
      </c>
      <c r="I39" s="23">
        <v>2460</v>
      </c>
      <c r="J39" s="16">
        <f t="shared" si="3"/>
        <v>0.006715751713745178</v>
      </c>
      <c r="K39" s="35">
        <f>(I39-I38)/I38</f>
        <v>0.17590822179732313</v>
      </c>
      <c r="L39" s="24">
        <v>424</v>
      </c>
      <c r="M39" s="16">
        <f t="shared" si="10"/>
        <v>0.001157511677491039</v>
      </c>
      <c r="N39" s="35">
        <f>(L39-L38)/L38</f>
        <v>-0.5738693467336683</v>
      </c>
      <c r="O39" s="23">
        <v>27472</v>
      </c>
      <c r="P39" s="16">
        <f t="shared" si="8"/>
        <v>0.0749980207642307</v>
      </c>
      <c r="Q39" s="35">
        <f t="shared" si="9"/>
        <v>0.40306435137895813</v>
      </c>
      <c r="R39" s="23">
        <v>59281</v>
      </c>
      <c r="S39" s="16">
        <f t="shared" si="12"/>
        <v>0.1618359663994016</v>
      </c>
      <c r="T39" s="35">
        <f t="shared" si="15"/>
        <v>0.2414089167172743</v>
      </c>
      <c r="U39" s="24">
        <v>37619</v>
      </c>
      <c r="V39" s="16">
        <f t="shared" si="13"/>
        <v>0.10269913159324384</v>
      </c>
      <c r="W39" s="35">
        <f>(U39-U38)/U38</f>
        <v>0.6594909347567163</v>
      </c>
      <c r="X39" s="28">
        <v>19</v>
      </c>
      <c r="Y39" s="16">
        <f t="shared" si="16"/>
        <v>5.186962705738146E-05</v>
      </c>
      <c r="Z39" s="35">
        <f>(Y39-Y38)/Y38</f>
        <v>1.4840558908881445</v>
      </c>
      <c r="AA39" s="38">
        <f>SUM(C39,F39,I39,U39,L39,O39,R39,X39)</f>
        <v>366303</v>
      </c>
      <c r="AB39" s="40">
        <f t="shared" si="4"/>
        <v>-0.04390234989807451</v>
      </c>
    </row>
    <row r="40" spans="4:26" ht="12.75">
      <c r="D40" s="1"/>
      <c r="E40" s="32"/>
      <c r="G40" s="1"/>
      <c r="H40" s="34"/>
      <c r="J40" s="1"/>
      <c r="K40" s="32"/>
      <c r="L40" s="1"/>
      <c r="M40" s="1"/>
      <c r="N40" s="32"/>
      <c r="O40" s="1"/>
      <c r="P40" s="1"/>
      <c r="Q40" s="32"/>
      <c r="R40" s="1"/>
      <c r="S40" s="1"/>
      <c r="T40" s="32"/>
      <c r="V40" s="1"/>
      <c r="W40" s="32"/>
      <c r="Z40" s="32"/>
    </row>
    <row r="41" spans="2:26" ht="12.75">
      <c r="B41" s="7" t="s">
        <v>0</v>
      </c>
      <c r="D41" s="1"/>
      <c r="E41" s="32"/>
      <c r="G41" s="1"/>
      <c r="H41" s="32"/>
      <c r="J41" s="1"/>
      <c r="K41" s="32"/>
      <c r="L41" s="1"/>
      <c r="M41" s="1"/>
      <c r="N41" s="32"/>
      <c r="O41" s="1"/>
      <c r="P41" s="1"/>
      <c r="Q41" s="32"/>
      <c r="R41" s="1"/>
      <c r="S41" s="1"/>
      <c r="T41" s="32"/>
      <c r="V41" s="1"/>
      <c r="W41" s="32"/>
      <c r="Z41" s="32"/>
    </row>
    <row r="42" spans="2:26" s="10" customFormat="1" ht="12.75">
      <c r="B42" s="7" t="s">
        <v>10</v>
      </c>
      <c r="D42" s="15"/>
      <c r="E42" s="29"/>
      <c r="G42" s="15"/>
      <c r="H42" s="29"/>
      <c r="J42" s="15"/>
      <c r="K42" s="29"/>
      <c r="L42" s="15"/>
      <c r="M42" s="15"/>
      <c r="N42" s="29"/>
      <c r="O42" s="15"/>
      <c r="P42" s="15"/>
      <c r="Q42" s="29"/>
      <c r="R42" s="15"/>
      <c r="S42" s="15"/>
      <c r="T42" s="29"/>
      <c r="V42" s="15"/>
      <c r="W42" s="29"/>
      <c r="Z42" s="29"/>
    </row>
    <row r="43" spans="2:26" s="10" customFormat="1" ht="12.75">
      <c r="B43" s="26"/>
      <c r="C43" s="22"/>
      <c r="D43" s="27"/>
      <c r="E43" s="33"/>
      <c r="F43" s="22"/>
      <c r="G43" s="27"/>
      <c r="H43" s="33"/>
      <c r="I43" s="23"/>
      <c r="J43" s="27"/>
      <c r="K43" s="33"/>
      <c r="L43" s="24"/>
      <c r="M43" s="27"/>
      <c r="N43" s="33"/>
      <c r="O43" s="22"/>
      <c r="P43" s="27"/>
      <c r="Q43" s="33"/>
      <c r="R43" s="22"/>
      <c r="S43" s="27"/>
      <c r="T43" s="33"/>
      <c r="U43" s="24"/>
      <c r="V43" s="27"/>
      <c r="W43" s="33"/>
      <c r="X43" s="24"/>
      <c r="Y43" s="25"/>
      <c r="Z43" s="33"/>
    </row>
    <row r="44" spans="12:26" s="10" customFormat="1" ht="12.75">
      <c r="L44" s="24"/>
      <c r="M44" s="27"/>
      <c r="N44" s="29"/>
      <c r="O44" s="22"/>
      <c r="P44" s="27"/>
      <c r="Q44" s="29"/>
      <c r="R44" s="22"/>
      <c r="S44" s="27"/>
      <c r="T44" s="29"/>
      <c r="U44" s="24"/>
      <c r="V44" s="27"/>
      <c r="W44" s="29"/>
      <c r="X44" s="24"/>
      <c r="Y44" s="25"/>
      <c r="Z44" s="29"/>
    </row>
    <row r="45" spans="2:26" s="10" customFormat="1" ht="12.75">
      <c r="B45" s="26"/>
      <c r="C45" s="22"/>
      <c r="D45" s="27"/>
      <c r="E45" s="29"/>
      <c r="F45" s="22"/>
      <c r="G45" s="27"/>
      <c r="H45" s="29"/>
      <c r="I45" s="23"/>
      <c r="J45" s="27"/>
      <c r="K45" s="29"/>
      <c r="L45" s="24"/>
      <c r="M45" s="27"/>
      <c r="N45" s="29"/>
      <c r="O45" s="22"/>
      <c r="P45" s="27"/>
      <c r="Q45" s="29"/>
      <c r="R45" s="22"/>
      <c r="S45" s="27"/>
      <c r="T45" s="29"/>
      <c r="U45" s="24"/>
      <c r="V45" s="27"/>
      <c r="W45" s="29"/>
      <c r="X45" s="24"/>
      <c r="Y45" s="25"/>
      <c r="Z45" s="29"/>
    </row>
    <row r="46" spans="2:26" s="10" customFormat="1" ht="12.75">
      <c r="B46" s="14"/>
      <c r="D46" s="15"/>
      <c r="E46" s="29"/>
      <c r="G46" s="15"/>
      <c r="H46" s="29"/>
      <c r="J46" s="15"/>
      <c r="K46" s="29"/>
      <c r="L46" s="15"/>
      <c r="M46" s="15"/>
      <c r="N46" s="29"/>
      <c r="O46" s="15"/>
      <c r="P46" s="15"/>
      <c r="Q46" s="29"/>
      <c r="R46" s="15"/>
      <c r="S46" s="15"/>
      <c r="T46" s="29"/>
      <c r="V46" s="15"/>
      <c r="W46" s="29"/>
      <c r="Z46" s="29"/>
    </row>
    <row r="47" spans="2:26" s="10" customFormat="1" ht="12.75">
      <c r="B47" s="14"/>
      <c r="D47" s="15"/>
      <c r="E47" s="29"/>
      <c r="G47" s="15"/>
      <c r="H47" s="29"/>
      <c r="J47" s="15"/>
      <c r="K47" s="29"/>
      <c r="L47" s="15"/>
      <c r="M47" s="15"/>
      <c r="N47" s="29"/>
      <c r="O47" s="15"/>
      <c r="P47" s="15"/>
      <c r="Q47" s="29"/>
      <c r="R47" s="15"/>
      <c r="S47" s="15"/>
      <c r="T47" s="29"/>
      <c r="V47" s="15"/>
      <c r="W47" s="29"/>
      <c r="Z47" s="29"/>
    </row>
    <row r="48" spans="2:26" s="10" customFormat="1" ht="12.75">
      <c r="B48" s="14"/>
      <c r="D48" s="15"/>
      <c r="E48" s="29"/>
      <c r="G48" s="15"/>
      <c r="H48" s="29"/>
      <c r="J48" s="15"/>
      <c r="K48" s="29"/>
      <c r="L48" s="15"/>
      <c r="M48" s="15"/>
      <c r="N48" s="29"/>
      <c r="O48" s="15"/>
      <c r="P48" s="15"/>
      <c r="Q48" s="29"/>
      <c r="R48" s="15"/>
      <c r="S48" s="15"/>
      <c r="T48" s="29"/>
      <c r="V48" s="15"/>
      <c r="W48" s="29"/>
      <c r="Z48" s="29"/>
    </row>
    <row r="49" spans="2:26" s="10" customFormat="1" ht="12.75">
      <c r="B49" s="14"/>
      <c r="D49" s="15"/>
      <c r="E49" s="29"/>
      <c r="G49" s="15"/>
      <c r="H49" s="29"/>
      <c r="J49" s="15"/>
      <c r="K49" s="29"/>
      <c r="L49" s="15"/>
      <c r="M49" s="15"/>
      <c r="N49" s="29"/>
      <c r="O49" s="15"/>
      <c r="P49" s="15"/>
      <c r="Q49" s="29"/>
      <c r="R49" s="15"/>
      <c r="S49" s="15"/>
      <c r="T49" s="29"/>
      <c r="V49" s="15"/>
      <c r="W49" s="29"/>
      <c r="Z49" s="29"/>
    </row>
    <row r="50" spans="2:26" s="10" customFormat="1" ht="12.75">
      <c r="B50" s="14"/>
      <c r="D50" s="15"/>
      <c r="E50" s="29"/>
      <c r="G50" s="15"/>
      <c r="H50" s="29"/>
      <c r="J50" s="15"/>
      <c r="K50" s="29"/>
      <c r="L50" s="15"/>
      <c r="M50" s="15"/>
      <c r="N50" s="29"/>
      <c r="O50" s="15"/>
      <c r="P50" s="15"/>
      <c r="Q50" s="29"/>
      <c r="R50" s="15"/>
      <c r="S50" s="15"/>
      <c r="T50" s="29"/>
      <c r="V50" s="15"/>
      <c r="W50" s="29"/>
      <c r="Z50" s="29"/>
    </row>
    <row r="51" spans="2:26" s="10" customFormat="1" ht="12.75">
      <c r="B51" s="14"/>
      <c r="D51" s="15"/>
      <c r="E51" s="29"/>
      <c r="G51" s="15"/>
      <c r="H51" s="29"/>
      <c r="J51" s="15"/>
      <c r="K51" s="29"/>
      <c r="L51" s="15"/>
      <c r="M51" s="15"/>
      <c r="N51" s="29"/>
      <c r="O51" s="15"/>
      <c r="P51" s="15"/>
      <c r="Q51" s="29"/>
      <c r="R51" s="15"/>
      <c r="S51" s="15"/>
      <c r="T51" s="29"/>
      <c r="V51" s="15"/>
      <c r="W51" s="29"/>
      <c r="Z51" s="29"/>
    </row>
    <row r="52" spans="2:26" s="10" customFormat="1" ht="12.75">
      <c r="B52" s="14"/>
      <c r="D52" s="15"/>
      <c r="E52" s="29"/>
      <c r="G52" s="15"/>
      <c r="H52" s="29"/>
      <c r="J52" s="15"/>
      <c r="K52" s="29"/>
      <c r="L52" s="15"/>
      <c r="M52" s="15"/>
      <c r="N52" s="29"/>
      <c r="O52" s="15"/>
      <c r="P52" s="15"/>
      <c r="Q52" s="29"/>
      <c r="R52" s="15"/>
      <c r="S52" s="15"/>
      <c r="T52" s="29"/>
      <c r="V52" s="15"/>
      <c r="W52" s="29"/>
      <c r="Z52" s="29"/>
    </row>
    <row r="53" spans="2:26" s="10" customFormat="1" ht="12.75">
      <c r="B53" s="14"/>
      <c r="D53" s="15"/>
      <c r="E53" s="29"/>
      <c r="G53" s="15"/>
      <c r="H53" s="29"/>
      <c r="J53" s="15"/>
      <c r="K53" s="29"/>
      <c r="L53" s="15"/>
      <c r="M53" s="15"/>
      <c r="N53" s="29"/>
      <c r="O53" s="15"/>
      <c r="P53" s="15"/>
      <c r="Q53" s="29"/>
      <c r="R53" s="15"/>
      <c r="S53" s="15"/>
      <c r="T53" s="29"/>
      <c r="V53" s="15"/>
      <c r="W53" s="29"/>
      <c r="Z53" s="29"/>
    </row>
    <row r="54" spans="2:26" s="10" customFormat="1" ht="12.75">
      <c r="B54" s="14"/>
      <c r="D54" s="15"/>
      <c r="E54" s="29"/>
      <c r="G54" s="15"/>
      <c r="H54" s="29"/>
      <c r="J54" s="15"/>
      <c r="K54" s="29"/>
      <c r="L54" s="15"/>
      <c r="M54" s="15"/>
      <c r="N54" s="29"/>
      <c r="O54" s="15"/>
      <c r="P54" s="15"/>
      <c r="Q54" s="29"/>
      <c r="R54" s="15"/>
      <c r="S54" s="15"/>
      <c r="T54" s="29"/>
      <c r="V54" s="15"/>
      <c r="W54" s="29"/>
      <c r="Z54" s="29"/>
    </row>
    <row r="55" spans="2:26" s="10" customFormat="1" ht="12.75">
      <c r="B55" s="14"/>
      <c r="D55" s="15"/>
      <c r="E55" s="29"/>
      <c r="G55" s="15"/>
      <c r="H55" s="29"/>
      <c r="J55" s="15"/>
      <c r="K55" s="29"/>
      <c r="L55" s="15"/>
      <c r="M55" s="15"/>
      <c r="N55" s="29"/>
      <c r="O55" s="15"/>
      <c r="P55" s="15"/>
      <c r="Q55" s="29"/>
      <c r="R55" s="15"/>
      <c r="S55" s="15"/>
      <c r="T55" s="29"/>
      <c r="V55" s="15"/>
      <c r="W55" s="29"/>
      <c r="Z55" s="29"/>
    </row>
    <row r="56" spans="2:26" s="10" customFormat="1" ht="12.75">
      <c r="B56" s="14"/>
      <c r="D56" s="15"/>
      <c r="E56" s="29"/>
      <c r="G56" s="15"/>
      <c r="H56" s="29"/>
      <c r="J56" s="15"/>
      <c r="K56" s="29"/>
      <c r="L56" s="15"/>
      <c r="M56" s="15"/>
      <c r="N56" s="29"/>
      <c r="O56" s="15"/>
      <c r="P56" s="15"/>
      <c r="Q56" s="29"/>
      <c r="R56" s="15"/>
      <c r="S56" s="15"/>
      <c r="T56" s="29"/>
      <c r="V56" s="15"/>
      <c r="W56" s="29"/>
      <c r="Z56" s="29"/>
    </row>
    <row r="57" spans="2:26" s="10" customFormat="1" ht="12.75">
      <c r="B57" s="14"/>
      <c r="D57" s="15"/>
      <c r="E57" s="29"/>
      <c r="G57" s="15"/>
      <c r="H57" s="29"/>
      <c r="J57" s="15"/>
      <c r="K57" s="29"/>
      <c r="L57" s="15"/>
      <c r="M57" s="15"/>
      <c r="N57" s="29"/>
      <c r="O57" s="15"/>
      <c r="P57" s="15"/>
      <c r="Q57" s="29"/>
      <c r="R57" s="15"/>
      <c r="S57" s="15"/>
      <c r="T57" s="29"/>
      <c r="V57" s="15"/>
      <c r="W57" s="29"/>
      <c r="Z57" s="29"/>
    </row>
    <row r="58" spans="2:26" s="10" customFormat="1" ht="12.75">
      <c r="B58" s="14"/>
      <c r="D58" s="15"/>
      <c r="E58" s="29"/>
      <c r="G58" s="15"/>
      <c r="H58" s="29"/>
      <c r="J58" s="15"/>
      <c r="K58" s="29"/>
      <c r="L58" s="15"/>
      <c r="M58" s="15"/>
      <c r="N58" s="29"/>
      <c r="O58" s="15"/>
      <c r="P58" s="15"/>
      <c r="Q58" s="29"/>
      <c r="R58" s="15"/>
      <c r="S58" s="15"/>
      <c r="T58" s="29"/>
      <c r="V58" s="15"/>
      <c r="W58" s="29"/>
      <c r="Z58" s="29"/>
    </row>
    <row r="59" spans="2:26" s="10" customFormat="1" ht="12.75">
      <c r="B59" s="14"/>
      <c r="D59" s="15"/>
      <c r="E59" s="29"/>
      <c r="G59" s="15"/>
      <c r="H59" s="29"/>
      <c r="J59" s="15"/>
      <c r="K59" s="29"/>
      <c r="L59" s="15"/>
      <c r="M59" s="15"/>
      <c r="N59" s="29"/>
      <c r="O59" s="15"/>
      <c r="P59" s="15"/>
      <c r="Q59" s="29"/>
      <c r="R59" s="15"/>
      <c r="S59" s="15"/>
      <c r="T59" s="29"/>
      <c r="V59" s="15"/>
      <c r="W59" s="29"/>
      <c r="Z59" s="29"/>
    </row>
    <row r="60" spans="2:26" s="10" customFormat="1" ht="12.75">
      <c r="B60" s="14"/>
      <c r="D60" s="15"/>
      <c r="E60" s="29"/>
      <c r="G60" s="15"/>
      <c r="H60" s="29"/>
      <c r="J60" s="15"/>
      <c r="K60" s="29"/>
      <c r="L60" s="15"/>
      <c r="M60" s="15"/>
      <c r="N60" s="29"/>
      <c r="O60" s="15"/>
      <c r="P60" s="15"/>
      <c r="Q60" s="29"/>
      <c r="R60" s="15"/>
      <c r="S60" s="15"/>
      <c r="T60" s="29"/>
      <c r="V60" s="15"/>
      <c r="W60" s="29"/>
      <c r="Z60" s="29"/>
    </row>
    <row r="61" spans="2:26" s="10" customFormat="1" ht="12.75">
      <c r="B61" s="14"/>
      <c r="D61" s="15"/>
      <c r="E61" s="29"/>
      <c r="G61" s="15"/>
      <c r="H61" s="29"/>
      <c r="J61" s="15"/>
      <c r="K61" s="29"/>
      <c r="L61" s="15"/>
      <c r="M61" s="15"/>
      <c r="N61" s="29"/>
      <c r="O61" s="15"/>
      <c r="P61" s="15"/>
      <c r="Q61" s="29"/>
      <c r="R61" s="15"/>
      <c r="S61" s="15"/>
      <c r="T61" s="29"/>
      <c r="V61" s="15"/>
      <c r="W61" s="29"/>
      <c r="Z61" s="29"/>
    </row>
    <row r="62" spans="2:26" s="10" customFormat="1" ht="12.75">
      <c r="B62" s="14"/>
      <c r="D62" s="15"/>
      <c r="E62" s="29"/>
      <c r="G62" s="15"/>
      <c r="H62" s="29"/>
      <c r="J62" s="15"/>
      <c r="K62" s="29"/>
      <c r="L62" s="15"/>
      <c r="M62" s="15"/>
      <c r="N62" s="29"/>
      <c r="O62" s="15"/>
      <c r="P62" s="15"/>
      <c r="Q62" s="29"/>
      <c r="R62" s="15"/>
      <c r="S62" s="15"/>
      <c r="T62" s="29"/>
      <c r="V62" s="15"/>
      <c r="W62" s="29"/>
      <c r="Z62" s="29"/>
    </row>
    <row r="63" spans="2:26" s="10" customFormat="1" ht="12.75">
      <c r="B63" s="14"/>
      <c r="D63" s="15"/>
      <c r="E63" s="29"/>
      <c r="G63" s="15"/>
      <c r="H63" s="29"/>
      <c r="J63" s="15"/>
      <c r="K63" s="29"/>
      <c r="L63" s="15"/>
      <c r="M63" s="15"/>
      <c r="N63" s="29"/>
      <c r="O63" s="15"/>
      <c r="P63" s="15"/>
      <c r="Q63" s="29"/>
      <c r="R63" s="15"/>
      <c r="S63" s="15"/>
      <c r="T63" s="29"/>
      <c r="V63" s="15"/>
      <c r="W63" s="29"/>
      <c r="Z63" s="29"/>
    </row>
    <row r="64" spans="2:26" s="10" customFormat="1" ht="12.75">
      <c r="B64" s="14"/>
      <c r="D64" s="15"/>
      <c r="E64" s="29"/>
      <c r="G64" s="15"/>
      <c r="H64" s="29"/>
      <c r="J64" s="15"/>
      <c r="K64" s="29"/>
      <c r="L64" s="15"/>
      <c r="M64" s="15"/>
      <c r="N64" s="29"/>
      <c r="O64" s="15"/>
      <c r="P64" s="15"/>
      <c r="Q64" s="29"/>
      <c r="R64" s="15"/>
      <c r="S64" s="15"/>
      <c r="T64" s="29"/>
      <c r="V64" s="15"/>
      <c r="W64" s="29"/>
      <c r="Z64" s="29"/>
    </row>
    <row r="65" spans="2:26" s="10" customFormat="1" ht="12.75">
      <c r="B65" s="14"/>
      <c r="D65" s="15"/>
      <c r="E65" s="29"/>
      <c r="G65" s="15"/>
      <c r="H65" s="29"/>
      <c r="J65" s="15"/>
      <c r="K65" s="29"/>
      <c r="L65" s="15"/>
      <c r="M65" s="15"/>
      <c r="N65" s="29"/>
      <c r="O65" s="15"/>
      <c r="P65" s="15"/>
      <c r="Q65" s="29"/>
      <c r="R65" s="15"/>
      <c r="S65" s="15"/>
      <c r="T65" s="29"/>
      <c r="V65" s="15"/>
      <c r="W65" s="29"/>
      <c r="Z65" s="29"/>
    </row>
    <row r="66" spans="2:26" s="10" customFormat="1" ht="12.75">
      <c r="B66" s="14"/>
      <c r="D66" s="15"/>
      <c r="E66" s="29"/>
      <c r="G66" s="15"/>
      <c r="H66" s="29"/>
      <c r="J66" s="15"/>
      <c r="K66" s="29"/>
      <c r="L66" s="15"/>
      <c r="M66" s="15"/>
      <c r="N66" s="29"/>
      <c r="O66" s="15"/>
      <c r="P66" s="15"/>
      <c r="Q66" s="29"/>
      <c r="R66" s="15"/>
      <c r="S66" s="15"/>
      <c r="T66" s="29"/>
      <c r="V66" s="15"/>
      <c r="W66" s="29"/>
      <c r="Z66" s="29"/>
    </row>
    <row r="67" spans="2:26" s="10" customFormat="1" ht="12.75">
      <c r="B67" s="14"/>
      <c r="D67" s="15"/>
      <c r="E67" s="29"/>
      <c r="G67" s="15"/>
      <c r="H67" s="29"/>
      <c r="J67" s="15"/>
      <c r="K67" s="29"/>
      <c r="L67" s="15"/>
      <c r="M67" s="15"/>
      <c r="N67" s="29"/>
      <c r="O67" s="15"/>
      <c r="P67" s="15"/>
      <c r="Q67" s="29"/>
      <c r="R67" s="15"/>
      <c r="S67" s="15"/>
      <c r="T67" s="29"/>
      <c r="V67" s="15"/>
      <c r="W67" s="29"/>
      <c r="Z67" s="29"/>
    </row>
    <row r="68" spans="2:26" s="10" customFormat="1" ht="12.75">
      <c r="B68" s="14"/>
      <c r="D68" s="15"/>
      <c r="E68" s="29"/>
      <c r="G68" s="15"/>
      <c r="H68" s="29"/>
      <c r="J68" s="15"/>
      <c r="K68" s="29"/>
      <c r="L68" s="15"/>
      <c r="M68" s="15"/>
      <c r="N68" s="29"/>
      <c r="O68" s="15"/>
      <c r="P68" s="15"/>
      <c r="Q68" s="29"/>
      <c r="R68" s="15"/>
      <c r="S68" s="15"/>
      <c r="T68" s="29"/>
      <c r="V68" s="15"/>
      <c r="W68" s="29"/>
      <c r="Z68" s="29"/>
    </row>
    <row r="69" spans="2:26" s="10" customFormat="1" ht="12.75">
      <c r="B69" s="14"/>
      <c r="D69" s="15"/>
      <c r="E69" s="29"/>
      <c r="G69" s="15"/>
      <c r="H69" s="29"/>
      <c r="J69" s="15"/>
      <c r="K69" s="29"/>
      <c r="L69" s="15"/>
      <c r="M69" s="15"/>
      <c r="N69" s="29"/>
      <c r="O69" s="15"/>
      <c r="P69" s="15"/>
      <c r="Q69" s="29"/>
      <c r="R69" s="15"/>
      <c r="S69" s="15"/>
      <c r="T69" s="29"/>
      <c r="V69" s="15"/>
      <c r="W69" s="29"/>
      <c r="Z69" s="29"/>
    </row>
    <row r="70" spans="2:26" s="10" customFormat="1" ht="12.75">
      <c r="B70" s="14"/>
      <c r="D70" s="15"/>
      <c r="E70" s="29"/>
      <c r="G70" s="15"/>
      <c r="H70" s="29"/>
      <c r="J70" s="15"/>
      <c r="K70" s="29"/>
      <c r="L70" s="15"/>
      <c r="M70" s="15"/>
      <c r="N70" s="29"/>
      <c r="O70" s="15"/>
      <c r="P70" s="15"/>
      <c r="Q70" s="29"/>
      <c r="R70" s="15"/>
      <c r="S70" s="15"/>
      <c r="T70" s="29"/>
      <c r="V70" s="15"/>
      <c r="W70" s="29"/>
      <c r="Z70" s="29"/>
    </row>
    <row r="71" spans="2:26" s="10" customFormat="1" ht="12.75">
      <c r="B71" s="14"/>
      <c r="D71" s="15"/>
      <c r="E71" s="29"/>
      <c r="G71" s="15"/>
      <c r="H71" s="29"/>
      <c r="J71" s="15"/>
      <c r="K71" s="29"/>
      <c r="L71" s="15"/>
      <c r="M71" s="15"/>
      <c r="N71" s="29"/>
      <c r="O71" s="15"/>
      <c r="P71" s="15"/>
      <c r="Q71" s="29"/>
      <c r="R71" s="15"/>
      <c r="S71" s="15"/>
      <c r="T71" s="29"/>
      <c r="V71" s="15"/>
      <c r="W71" s="29"/>
      <c r="Z71" s="29"/>
    </row>
    <row r="72" spans="2:26" s="10" customFormat="1" ht="12.75">
      <c r="B72" s="14"/>
      <c r="D72" s="15"/>
      <c r="E72" s="29"/>
      <c r="G72" s="15"/>
      <c r="H72" s="29"/>
      <c r="J72" s="15"/>
      <c r="K72" s="29"/>
      <c r="L72" s="15"/>
      <c r="M72" s="15"/>
      <c r="N72" s="29"/>
      <c r="O72" s="15"/>
      <c r="P72" s="15"/>
      <c r="Q72" s="29"/>
      <c r="R72" s="15"/>
      <c r="S72" s="15"/>
      <c r="T72" s="29"/>
      <c r="V72" s="15"/>
      <c r="W72" s="29"/>
      <c r="Z72" s="29"/>
    </row>
    <row r="73" spans="2:26" s="10" customFormat="1" ht="12.75">
      <c r="B73" s="14"/>
      <c r="D73" s="15"/>
      <c r="E73" s="29"/>
      <c r="G73" s="15"/>
      <c r="H73" s="29"/>
      <c r="J73" s="15"/>
      <c r="K73" s="29"/>
      <c r="L73" s="15"/>
      <c r="M73" s="15"/>
      <c r="N73" s="29"/>
      <c r="O73" s="15"/>
      <c r="P73" s="15"/>
      <c r="Q73" s="29"/>
      <c r="R73" s="15"/>
      <c r="S73" s="15"/>
      <c r="T73" s="29"/>
      <c r="V73" s="15"/>
      <c r="W73" s="29"/>
      <c r="Z73" s="29"/>
    </row>
    <row r="74" spans="2:26" s="10" customFormat="1" ht="12.75">
      <c r="B74" s="14"/>
      <c r="D74" s="15"/>
      <c r="E74" s="29"/>
      <c r="G74" s="15"/>
      <c r="H74" s="29"/>
      <c r="J74" s="15"/>
      <c r="K74" s="29"/>
      <c r="L74" s="15"/>
      <c r="M74" s="15"/>
      <c r="N74" s="29"/>
      <c r="O74" s="15"/>
      <c r="P74" s="15"/>
      <c r="Q74" s="29"/>
      <c r="R74" s="15"/>
      <c r="S74" s="15"/>
      <c r="T74" s="29"/>
      <c r="V74" s="15"/>
      <c r="W74" s="29"/>
      <c r="Z74" s="29"/>
    </row>
    <row r="75" spans="2:26" s="10" customFormat="1" ht="12.75">
      <c r="B75" s="14"/>
      <c r="D75" s="15"/>
      <c r="E75" s="29"/>
      <c r="G75" s="15"/>
      <c r="H75" s="29"/>
      <c r="J75" s="15"/>
      <c r="K75" s="29"/>
      <c r="L75" s="15"/>
      <c r="M75" s="15"/>
      <c r="N75" s="29"/>
      <c r="O75" s="15"/>
      <c r="P75" s="15"/>
      <c r="Q75" s="29"/>
      <c r="R75" s="15"/>
      <c r="S75" s="15"/>
      <c r="T75" s="29"/>
      <c r="V75" s="15"/>
      <c r="W75" s="29"/>
      <c r="Z75" s="29"/>
    </row>
    <row r="76" spans="2:26" s="10" customFormat="1" ht="12.75">
      <c r="B76" s="14"/>
      <c r="D76" s="15"/>
      <c r="E76" s="29"/>
      <c r="G76" s="15"/>
      <c r="H76" s="29"/>
      <c r="J76" s="15"/>
      <c r="K76" s="29"/>
      <c r="L76" s="15"/>
      <c r="M76" s="15"/>
      <c r="N76" s="29"/>
      <c r="O76" s="15"/>
      <c r="P76" s="15"/>
      <c r="Q76" s="29"/>
      <c r="R76" s="15"/>
      <c r="S76" s="15"/>
      <c r="T76" s="29"/>
      <c r="V76" s="15"/>
      <c r="W76" s="29"/>
      <c r="Z76" s="29"/>
    </row>
    <row r="77" spans="2:26" s="10" customFormat="1" ht="12.75">
      <c r="B77" s="14"/>
      <c r="D77" s="15"/>
      <c r="E77" s="29"/>
      <c r="G77" s="15"/>
      <c r="H77" s="29"/>
      <c r="J77" s="15"/>
      <c r="K77" s="29"/>
      <c r="L77" s="15"/>
      <c r="M77" s="15"/>
      <c r="N77" s="29"/>
      <c r="O77" s="15"/>
      <c r="P77" s="15"/>
      <c r="Q77" s="29"/>
      <c r="R77" s="15"/>
      <c r="S77" s="15"/>
      <c r="T77" s="29"/>
      <c r="V77" s="15"/>
      <c r="W77" s="29"/>
      <c r="Z77" s="29"/>
    </row>
    <row r="78" spans="2:26" s="10" customFormat="1" ht="12.75">
      <c r="B78" s="14"/>
      <c r="D78" s="15"/>
      <c r="E78" s="29"/>
      <c r="G78" s="15"/>
      <c r="H78" s="29"/>
      <c r="J78" s="15"/>
      <c r="K78" s="29"/>
      <c r="L78" s="15"/>
      <c r="M78" s="15"/>
      <c r="N78" s="29"/>
      <c r="O78" s="15"/>
      <c r="P78" s="15"/>
      <c r="Q78" s="29"/>
      <c r="R78" s="15"/>
      <c r="S78" s="15"/>
      <c r="T78" s="29"/>
      <c r="V78" s="15"/>
      <c r="W78" s="29"/>
      <c r="Z78" s="29"/>
    </row>
    <row r="79" spans="2:26" s="10" customFormat="1" ht="12.75">
      <c r="B79" s="14"/>
      <c r="D79" s="15"/>
      <c r="E79" s="29"/>
      <c r="G79" s="15"/>
      <c r="H79" s="29"/>
      <c r="J79" s="15"/>
      <c r="K79" s="29"/>
      <c r="L79" s="15"/>
      <c r="M79" s="15"/>
      <c r="N79" s="29"/>
      <c r="O79" s="15"/>
      <c r="P79" s="15"/>
      <c r="Q79" s="29"/>
      <c r="R79" s="15"/>
      <c r="S79" s="15"/>
      <c r="T79" s="29"/>
      <c r="V79" s="15"/>
      <c r="W79" s="29"/>
      <c r="Z79" s="29"/>
    </row>
    <row r="80" spans="2:26" s="10" customFormat="1" ht="12.75">
      <c r="B80" s="14"/>
      <c r="D80" s="15"/>
      <c r="E80" s="29"/>
      <c r="G80" s="15"/>
      <c r="H80" s="29"/>
      <c r="J80" s="15"/>
      <c r="K80" s="29"/>
      <c r="L80" s="15"/>
      <c r="M80" s="15"/>
      <c r="N80" s="29"/>
      <c r="O80" s="15"/>
      <c r="P80" s="15"/>
      <c r="Q80" s="29"/>
      <c r="R80" s="15"/>
      <c r="S80" s="15"/>
      <c r="T80" s="29"/>
      <c r="V80" s="15"/>
      <c r="W80" s="29"/>
      <c r="Z80" s="29"/>
    </row>
    <row r="81" spans="2:26" s="10" customFormat="1" ht="12.75">
      <c r="B81" s="14"/>
      <c r="D81" s="15"/>
      <c r="E81" s="29"/>
      <c r="G81" s="15"/>
      <c r="H81" s="29"/>
      <c r="J81" s="15"/>
      <c r="K81" s="29"/>
      <c r="L81" s="15"/>
      <c r="M81" s="15"/>
      <c r="N81" s="29"/>
      <c r="O81" s="15"/>
      <c r="P81" s="15"/>
      <c r="Q81" s="29"/>
      <c r="R81" s="15"/>
      <c r="S81" s="15"/>
      <c r="T81" s="29"/>
      <c r="V81" s="15"/>
      <c r="W81" s="29"/>
      <c r="Z81" s="29"/>
    </row>
    <row r="82" spans="2:26" s="10" customFormat="1" ht="12.75">
      <c r="B82" s="14"/>
      <c r="D82" s="15"/>
      <c r="E82" s="29"/>
      <c r="G82" s="15"/>
      <c r="H82" s="29"/>
      <c r="J82" s="15"/>
      <c r="K82" s="29"/>
      <c r="L82" s="15"/>
      <c r="M82" s="15"/>
      <c r="N82" s="29"/>
      <c r="O82" s="15"/>
      <c r="P82" s="15"/>
      <c r="Q82" s="29"/>
      <c r="R82" s="15"/>
      <c r="S82" s="15"/>
      <c r="T82" s="29"/>
      <c r="V82" s="15"/>
      <c r="W82" s="29"/>
      <c r="Z82" s="29"/>
    </row>
    <row r="83" spans="2:26" s="10" customFormat="1" ht="12.75">
      <c r="B83" s="14"/>
      <c r="D83" s="15"/>
      <c r="E83" s="29"/>
      <c r="G83" s="15"/>
      <c r="H83" s="29"/>
      <c r="J83" s="15"/>
      <c r="K83" s="29"/>
      <c r="L83" s="15"/>
      <c r="M83" s="15"/>
      <c r="N83" s="29"/>
      <c r="O83" s="15"/>
      <c r="P83" s="15"/>
      <c r="Q83" s="29"/>
      <c r="R83" s="15"/>
      <c r="S83" s="15"/>
      <c r="T83" s="29"/>
      <c r="V83" s="15"/>
      <c r="W83" s="29"/>
      <c r="Z83" s="29"/>
    </row>
    <row r="84" spans="2:26" s="10" customFormat="1" ht="12.75">
      <c r="B84" s="14"/>
      <c r="D84" s="15"/>
      <c r="E84" s="29"/>
      <c r="G84" s="15"/>
      <c r="H84" s="29"/>
      <c r="J84" s="15"/>
      <c r="K84" s="29"/>
      <c r="L84" s="15"/>
      <c r="M84" s="15"/>
      <c r="N84" s="29"/>
      <c r="O84" s="15"/>
      <c r="P84" s="15"/>
      <c r="Q84" s="29"/>
      <c r="R84" s="15"/>
      <c r="S84" s="15"/>
      <c r="T84" s="29"/>
      <c r="V84" s="15"/>
      <c r="W84" s="29"/>
      <c r="Z84" s="29"/>
    </row>
    <row r="85" spans="2:26" s="10" customFormat="1" ht="12.75">
      <c r="B85" s="14"/>
      <c r="D85" s="15"/>
      <c r="E85" s="29"/>
      <c r="G85" s="15"/>
      <c r="H85" s="29"/>
      <c r="J85" s="15"/>
      <c r="K85" s="29"/>
      <c r="L85" s="15"/>
      <c r="M85" s="15"/>
      <c r="N85" s="29"/>
      <c r="O85" s="15"/>
      <c r="P85" s="15"/>
      <c r="Q85" s="29"/>
      <c r="R85" s="15"/>
      <c r="S85" s="15"/>
      <c r="T85" s="29"/>
      <c r="V85" s="15"/>
      <c r="W85" s="29"/>
      <c r="Z85" s="29"/>
    </row>
    <row r="86" spans="2:26" s="10" customFormat="1" ht="12.75">
      <c r="B86" s="14"/>
      <c r="D86" s="15"/>
      <c r="E86" s="29"/>
      <c r="G86" s="15"/>
      <c r="H86" s="29"/>
      <c r="J86" s="15"/>
      <c r="K86" s="29"/>
      <c r="L86" s="15"/>
      <c r="M86" s="15"/>
      <c r="N86" s="29"/>
      <c r="O86" s="15"/>
      <c r="P86" s="15"/>
      <c r="Q86" s="29"/>
      <c r="R86" s="15"/>
      <c r="S86" s="15"/>
      <c r="T86" s="29"/>
      <c r="V86" s="15"/>
      <c r="W86" s="29"/>
      <c r="Z86" s="29"/>
    </row>
    <row r="87" spans="2:26" s="10" customFormat="1" ht="12.75">
      <c r="B87" s="14"/>
      <c r="D87" s="15"/>
      <c r="E87" s="29"/>
      <c r="G87" s="15"/>
      <c r="H87" s="29"/>
      <c r="J87" s="15"/>
      <c r="K87" s="29"/>
      <c r="L87" s="15"/>
      <c r="M87" s="15"/>
      <c r="N87" s="29"/>
      <c r="O87" s="15"/>
      <c r="P87" s="15"/>
      <c r="Q87" s="29"/>
      <c r="R87" s="15"/>
      <c r="S87" s="15"/>
      <c r="T87" s="29"/>
      <c r="V87" s="15"/>
      <c r="W87" s="29"/>
      <c r="Z87" s="29"/>
    </row>
    <row r="88" spans="2:26" s="10" customFormat="1" ht="12.75">
      <c r="B88" s="14"/>
      <c r="D88" s="15"/>
      <c r="E88" s="29"/>
      <c r="G88" s="15"/>
      <c r="H88" s="29"/>
      <c r="J88" s="15"/>
      <c r="K88" s="29"/>
      <c r="L88" s="15"/>
      <c r="M88" s="15"/>
      <c r="N88" s="29"/>
      <c r="O88" s="15"/>
      <c r="P88" s="15"/>
      <c r="Q88" s="29"/>
      <c r="R88" s="15"/>
      <c r="S88" s="15"/>
      <c r="T88" s="29"/>
      <c r="V88" s="15"/>
      <c r="W88" s="29"/>
      <c r="Z88" s="29"/>
    </row>
    <row r="89" spans="2:26" s="10" customFormat="1" ht="12.75">
      <c r="B89" s="14"/>
      <c r="D89" s="15"/>
      <c r="E89" s="29"/>
      <c r="G89" s="15"/>
      <c r="H89" s="29"/>
      <c r="J89" s="15"/>
      <c r="K89" s="29"/>
      <c r="L89" s="15"/>
      <c r="M89" s="15"/>
      <c r="N89" s="29"/>
      <c r="O89" s="15"/>
      <c r="P89" s="15"/>
      <c r="Q89" s="29"/>
      <c r="R89" s="15"/>
      <c r="S89" s="15"/>
      <c r="T89" s="29"/>
      <c r="V89" s="15"/>
      <c r="W89" s="29"/>
      <c r="Z89" s="29"/>
    </row>
    <row r="90" spans="2:26" s="10" customFormat="1" ht="12.75">
      <c r="B90" s="14"/>
      <c r="D90" s="15"/>
      <c r="E90" s="29"/>
      <c r="G90" s="15"/>
      <c r="H90" s="29"/>
      <c r="J90" s="15"/>
      <c r="K90" s="29"/>
      <c r="L90" s="15"/>
      <c r="M90" s="15"/>
      <c r="N90" s="29"/>
      <c r="O90" s="15"/>
      <c r="P90" s="15"/>
      <c r="Q90" s="29"/>
      <c r="R90" s="15"/>
      <c r="S90" s="15"/>
      <c r="T90" s="29"/>
      <c r="V90" s="15"/>
      <c r="W90" s="29"/>
      <c r="Z90" s="29"/>
    </row>
    <row r="91" spans="2:26" s="10" customFormat="1" ht="12.75">
      <c r="B91" s="14"/>
      <c r="D91" s="15"/>
      <c r="E91" s="29"/>
      <c r="G91" s="15"/>
      <c r="H91" s="29"/>
      <c r="J91" s="15"/>
      <c r="K91" s="29"/>
      <c r="L91" s="15"/>
      <c r="M91" s="15"/>
      <c r="N91" s="29"/>
      <c r="O91" s="15"/>
      <c r="P91" s="15"/>
      <c r="Q91" s="29"/>
      <c r="R91" s="15"/>
      <c r="S91" s="15"/>
      <c r="T91" s="29"/>
      <c r="V91" s="15"/>
      <c r="W91" s="29"/>
      <c r="Z91" s="29"/>
    </row>
    <row r="92" spans="2:26" s="10" customFormat="1" ht="12.75">
      <c r="B92" s="14"/>
      <c r="D92" s="15"/>
      <c r="E92" s="29"/>
      <c r="G92" s="15"/>
      <c r="H92" s="29"/>
      <c r="J92" s="15"/>
      <c r="K92" s="29"/>
      <c r="L92" s="15"/>
      <c r="M92" s="15"/>
      <c r="N92" s="29"/>
      <c r="O92" s="15"/>
      <c r="P92" s="15"/>
      <c r="Q92" s="29"/>
      <c r="R92" s="15"/>
      <c r="S92" s="15"/>
      <c r="T92" s="29"/>
      <c r="V92" s="15"/>
      <c r="W92" s="29"/>
      <c r="Z92" s="29"/>
    </row>
    <row r="93" spans="2:26" s="10" customFormat="1" ht="12.75">
      <c r="B93" s="14"/>
      <c r="D93" s="15"/>
      <c r="E93" s="29"/>
      <c r="G93" s="15"/>
      <c r="H93" s="29"/>
      <c r="J93" s="15"/>
      <c r="K93" s="29"/>
      <c r="L93" s="15"/>
      <c r="M93" s="15"/>
      <c r="N93" s="29"/>
      <c r="O93" s="15"/>
      <c r="P93" s="15"/>
      <c r="Q93" s="29"/>
      <c r="R93" s="15"/>
      <c r="S93" s="15"/>
      <c r="T93" s="29"/>
      <c r="V93" s="15"/>
      <c r="W93" s="29"/>
      <c r="Z93" s="29"/>
    </row>
    <row r="94" spans="2:26" s="10" customFormat="1" ht="12.75">
      <c r="B94" s="14"/>
      <c r="D94" s="15"/>
      <c r="E94" s="29"/>
      <c r="G94" s="15"/>
      <c r="H94" s="29"/>
      <c r="J94" s="15"/>
      <c r="K94" s="29"/>
      <c r="L94" s="15"/>
      <c r="M94" s="15"/>
      <c r="N94" s="29"/>
      <c r="O94" s="15"/>
      <c r="P94" s="15"/>
      <c r="Q94" s="29"/>
      <c r="R94" s="15"/>
      <c r="S94" s="15"/>
      <c r="T94" s="29"/>
      <c r="V94" s="15"/>
      <c r="W94" s="29"/>
      <c r="Z94" s="29"/>
    </row>
    <row r="95" spans="2:26" s="10" customFormat="1" ht="12.75">
      <c r="B95" s="14"/>
      <c r="D95" s="15"/>
      <c r="E95" s="29"/>
      <c r="G95" s="15"/>
      <c r="H95" s="29"/>
      <c r="J95" s="15"/>
      <c r="K95" s="29"/>
      <c r="L95" s="15"/>
      <c r="M95" s="15"/>
      <c r="N95" s="29"/>
      <c r="O95" s="15"/>
      <c r="P95" s="15"/>
      <c r="Q95" s="29"/>
      <c r="R95" s="15"/>
      <c r="S95" s="15"/>
      <c r="T95" s="29"/>
      <c r="V95" s="15"/>
      <c r="W95" s="29"/>
      <c r="Z95" s="29"/>
    </row>
    <row r="96" spans="2:26" s="10" customFormat="1" ht="12.75">
      <c r="B96" s="14"/>
      <c r="D96" s="15"/>
      <c r="E96" s="29"/>
      <c r="G96" s="15"/>
      <c r="H96" s="29"/>
      <c r="J96" s="15"/>
      <c r="K96" s="29"/>
      <c r="L96" s="15"/>
      <c r="M96" s="15"/>
      <c r="N96" s="29"/>
      <c r="O96" s="15"/>
      <c r="P96" s="15"/>
      <c r="Q96" s="29"/>
      <c r="R96" s="15"/>
      <c r="S96" s="15"/>
      <c r="T96" s="29"/>
      <c r="V96" s="15"/>
      <c r="W96" s="29"/>
      <c r="Z96" s="29"/>
    </row>
    <row r="97" spans="2:26" s="10" customFormat="1" ht="12.75">
      <c r="B97" s="14"/>
      <c r="D97" s="15"/>
      <c r="E97" s="29"/>
      <c r="G97" s="15"/>
      <c r="H97" s="29"/>
      <c r="J97" s="15"/>
      <c r="K97" s="29"/>
      <c r="L97" s="15"/>
      <c r="M97" s="15"/>
      <c r="N97" s="29"/>
      <c r="O97" s="15"/>
      <c r="P97" s="15"/>
      <c r="Q97" s="29"/>
      <c r="R97" s="15"/>
      <c r="S97" s="15"/>
      <c r="T97" s="29"/>
      <c r="V97" s="15"/>
      <c r="W97" s="29"/>
      <c r="Z97" s="29"/>
    </row>
    <row r="98" spans="2:26" s="10" customFormat="1" ht="12.75">
      <c r="B98" s="14"/>
      <c r="D98" s="15"/>
      <c r="E98" s="29"/>
      <c r="G98" s="15"/>
      <c r="H98" s="29"/>
      <c r="J98" s="15"/>
      <c r="K98" s="29"/>
      <c r="L98" s="15"/>
      <c r="M98" s="15"/>
      <c r="N98" s="29"/>
      <c r="O98" s="15"/>
      <c r="P98" s="15"/>
      <c r="Q98" s="29"/>
      <c r="R98" s="15"/>
      <c r="S98" s="15"/>
      <c r="T98" s="29"/>
      <c r="V98" s="15"/>
      <c r="W98" s="29"/>
      <c r="Z98" s="29"/>
    </row>
    <row r="99" spans="2:26" s="10" customFormat="1" ht="12.75">
      <c r="B99" s="14"/>
      <c r="D99" s="15"/>
      <c r="E99" s="29"/>
      <c r="G99" s="15"/>
      <c r="H99" s="29"/>
      <c r="J99" s="15"/>
      <c r="K99" s="29"/>
      <c r="L99" s="15"/>
      <c r="M99" s="15"/>
      <c r="N99" s="29"/>
      <c r="O99" s="15"/>
      <c r="P99" s="15"/>
      <c r="Q99" s="29"/>
      <c r="R99" s="15"/>
      <c r="S99" s="15"/>
      <c r="T99" s="29"/>
      <c r="V99" s="15"/>
      <c r="W99" s="29"/>
      <c r="Z99" s="29"/>
    </row>
    <row r="100" spans="2:26" s="10" customFormat="1" ht="12.75">
      <c r="B100" s="14"/>
      <c r="D100" s="15"/>
      <c r="E100" s="29"/>
      <c r="G100" s="15"/>
      <c r="H100" s="29"/>
      <c r="J100" s="15"/>
      <c r="K100" s="29"/>
      <c r="L100" s="15"/>
      <c r="M100" s="15"/>
      <c r="N100" s="29"/>
      <c r="O100" s="15"/>
      <c r="P100" s="15"/>
      <c r="Q100" s="29"/>
      <c r="R100" s="15"/>
      <c r="S100" s="15"/>
      <c r="T100" s="29"/>
      <c r="V100" s="15"/>
      <c r="W100" s="29"/>
      <c r="Z100" s="29"/>
    </row>
    <row r="101" spans="2:26" s="10" customFormat="1" ht="12.75">
      <c r="B101" s="14"/>
      <c r="D101" s="15"/>
      <c r="E101" s="29"/>
      <c r="G101" s="15"/>
      <c r="H101" s="29"/>
      <c r="J101" s="15"/>
      <c r="K101" s="29"/>
      <c r="L101" s="15"/>
      <c r="M101" s="15"/>
      <c r="N101" s="29"/>
      <c r="O101" s="15"/>
      <c r="P101" s="15"/>
      <c r="Q101" s="29"/>
      <c r="R101" s="15"/>
      <c r="S101" s="15"/>
      <c r="T101" s="29"/>
      <c r="V101" s="15"/>
      <c r="W101" s="29"/>
      <c r="Z101" s="29"/>
    </row>
    <row r="102" spans="2:26" s="10" customFormat="1" ht="12.75">
      <c r="B102" s="14"/>
      <c r="D102" s="15"/>
      <c r="E102" s="29"/>
      <c r="G102" s="15"/>
      <c r="H102" s="29"/>
      <c r="J102" s="15"/>
      <c r="K102" s="29"/>
      <c r="L102" s="15"/>
      <c r="M102" s="15"/>
      <c r="N102" s="29"/>
      <c r="O102" s="15"/>
      <c r="P102" s="15"/>
      <c r="Q102" s="29"/>
      <c r="R102" s="15"/>
      <c r="S102" s="15"/>
      <c r="T102" s="29"/>
      <c r="V102" s="15"/>
      <c r="W102" s="29"/>
      <c r="Z102" s="29"/>
    </row>
    <row r="103" spans="2:26" s="10" customFormat="1" ht="12.75">
      <c r="B103" s="14"/>
      <c r="D103" s="15"/>
      <c r="E103" s="29"/>
      <c r="G103" s="15"/>
      <c r="H103" s="29"/>
      <c r="J103" s="15"/>
      <c r="K103" s="29"/>
      <c r="L103" s="15"/>
      <c r="M103" s="15"/>
      <c r="N103" s="29"/>
      <c r="O103" s="15"/>
      <c r="P103" s="15"/>
      <c r="Q103" s="29"/>
      <c r="R103" s="15"/>
      <c r="S103" s="15"/>
      <c r="T103" s="29"/>
      <c r="V103" s="15"/>
      <c r="W103" s="29"/>
      <c r="Z103" s="29"/>
    </row>
    <row r="104" spans="2:26" s="10" customFormat="1" ht="12.75">
      <c r="B104" s="14"/>
      <c r="D104" s="15"/>
      <c r="E104" s="29"/>
      <c r="G104" s="15"/>
      <c r="H104" s="29"/>
      <c r="J104" s="15"/>
      <c r="K104" s="29"/>
      <c r="L104" s="15"/>
      <c r="M104" s="15"/>
      <c r="N104" s="29"/>
      <c r="O104" s="15"/>
      <c r="P104" s="15"/>
      <c r="Q104" s="29"/>
      <c r="R104" s="15"/>
      <c r="S104" s="15"/>
      <c r="T104" s="29"/>
      <c r="V104" s="15"/>
      <c r="W104" s="29"/>
      <c r="Z104" s="29"/>
    </row>
    <row r="105" spans="2:26" s="10" customFormat="1" ht="12.75">
      <c r="B105" s="14"/>
      <c r="D105" s="15"/>
      <c r="E105" s="29"/>
      <c r="G105" s="15"/>
      <c r="H105" s="29"/>
      <c r="J105" s="15"/>
      <c r="K105" s="29"/>
      <c r="L105" s="15"/>
      <c r="M105" s="15"/>
      <c r="N105" s="29"/>
      <c r="O105" s="15"/>
      <c r="P105" s="15"/>
      <c r="Q105" s="29"/>
      <c r="R105" s="15"/>
      <c r="S105" s="15"/>
      <c r="T105" s="29"/>
      <c r="V105" s="15"/>
      <c r="W105" s="29"/>
      <c r="Z105" s="29"/>
    </row>
    <row r="106" spans="2:26" s="10" customFormat="1" ht="12.75">
      <c r="B106" s="14"/>
      <c r="D106" s="15"/>
      <c r="E106" s="29"/>
      <c r="G106" s="15"/>
      <c r="H106" s="29"/>
      <c r="J106" s="15"/>
      <c r="K106" s="29"/>
      <c r="L106" s="15"/>
      <c r="M106" s="15"/>
      <c r="N106" s="29"/>
      <c r="O106" s="15"/>
      <c r="P106" s="15"/>
      <c r="Q106" s="29"/>
      <c r="R106" s="15"/>
      <c r="S106" s="15"/>
      <c r="T106" s="29"/>
      <c r="V106" s="15"/>
      <c r="W106" s="29"/>
      <c r="Z106" s="29"/>
    </row>
    <row r="107" spans="2:26" s="10" customFormat="1" ht="12.75">
      <c r="B107" s="14"/>
      <c r="D107" s="15"/>
      <c r="E107" s="29"/>
      <c r="G107" s="15"/>
      <c r="H107" s="29"/>
      <c r="J107" s="15"/>
      <c r="K107" s="29"/>
      <c r="L107" s="15"/>
      <c r="M107" s="15"/>
      <c r="N107" s="29"/>
      <c r="O107" s="15"/>
      <c r="P107" s="15"/>
      <c r="Q107" s="29"/>
      <c r="R107" s="15"/>
      <c r="S107" s="15"/>
      <c r="T107" s="29"/>
      <c r="V107" s="15"/>
      <c r="W107" s="29"/>
      <c r="Z107" s="29"/>
    </row>
    <row r="108" spans="2:26" s="10" customFormat="1" ht="12.75">
      <c r="B108" s="14"/>
      <c r="D108" s="15"/>
      <c r="E108" s="29"/>
      <c r="G108" s="15"/>
      <c r="H108" s="29"/>
      <c r="J108" s="15"/>
      <c r="K108" s="29"/>
      <c r="L108" s="15"/>
      <c r="M108" s="15"/>
      <c r="N108" s="29"/>
      <c r="O108" s="15"/>
      <c r="P108" s="15"/>
      <c r="Q108" s="29"/>
      <c r="R108" s="15"/>
      <c r="S108" s="15"/>
      <c r="T108" s="29"/>
      <c r="V108" s="15"/>
      <c r="W108" s="29"/>
      <c r="Z108" s="29"/>
    </row>
    <row r="109" spans="2:26" s="10" customFormat="1" ht="12.75">
      <c r="B109" s="14"/>
      <c r="D109" s="15"/>
      <c r="E109" s="29"/>
      <c r="G109" s="15"/>
      <c r="H109" s="29"/>
      <c r="J109" s="15"/>
      <c r="K109" s="29"/>
      <c r="L109" s="15"/>
      <c r="M109" s="15"/>
      <c r="N109" s="29"/>
      <c r="O109" s="15"/>
      <c r="P109" s="15"/>
      <c r="Q109" s="29"/>
      <c r="R109" s="15"/>
      <c r="S109" s="15"/>
      <c r="T109" s="29"/>
      <c r="V109" s="15"/>
      <c r="W109" s="29"/>
      <c r="Z109" s="29"/>
    </row>
    <row r="110" spans="2:26" s="10" customFormat="1" ht="12.75">
      <c r="B110" s="14"/>
      <c r="D110" s="15"/>
      <c r="E110" s="29"/>
      <c r="G110" s="15"/>
      <c r="H110" s="29"/>
      <c r="J110" s="15"/>
      <c r="K110" s="29"/>
      <c r="L110" s="15"/>
      <c r="M110" s="15"/>
      <c r="N110" s="29"/>
      <c r="O110" s="15"/>
      <c r="P110" s="15"/>
      <c r="Q110" s="29"/>
      <c r="R110" s="15"/>
      <c r="S110" s="15"/>
      <c r="T110" s="29"/>
      <c r="V110" s="15"/>
      <c r="W110" s="29"/>
      <c r="Z110" s="29"/>
    </row>
    <row r="111" spans="2:26" s="10" customFormat="1" ht="12.75">
      <c r="B111" s="14"/>
      <c r="D111" s="15"/>
      <c r="E111" s="29"/>
      <c r="G111" s="15"/>
      <c r="H111" s="29"/>
      <c r="J111" s="15"/>
      <c r="K111" s="29"/>
      <c r="L111" s="15"/>
      <c r="M111" s="15"/>
      <c r="N111" s="29"/>
      <c r="O111" s="15"/>
      <c r="P111" s="15"/>
      <c r="Q111" s="29"/>
      <c r="R111" s="15"/>
      <c r="S111" s="15"/>
      <c r="T111" s="29"/>
      <c r="V111" s="15"/>
      <c r="W111" s="29"/>
      <c r="Z111" s="29"/>
    </row>
    <row r="112" spans="2:26" s="10" customFormat="1" ht="12.75">
      <c r="B112" s="14"/>
      <c r="D112" s="15"/>
      <c r="E112" s="29"/>
      <c r="G112" s="15"/>
      <c r="H112" s="29"/>
      <c r="J112" s="15"/>
      <c r="K112" s="29"/>
      <c r="L112" s="15"/>
      <c r="M112" s="15"/>
      <c r="N112" s="29"/>
      <c r="O112" s="15"/>
      <c r="P112" s="15"/>
      <c r="Q112" s="29"/>
      <c r="R112" s="15"/>
      <c r="S112" s="15"/>
      <c r="T112" s="29"/>
      <c r="V112" s="15"/>
      <c r="W112" s="29"/>
      <c r="Z112" s="29"/>
    </row>
    <row r="113" spans="2:26" s="10" customFormat="1" ht="12.75">
      <c r="B113" s="14"/>
      <c r="D113" s="15"/>
      <c r="E113" s="29"/>
      <c r="G113" s="15"/>
      <c r="H113" s="29"/>
      <c r="J113" s="15"/>
      <c r="K113" s="29"/>
      <c r="L113" s="15"/>
      <c r="M113" s="15"/>
      <c r="N113" s="29"/>
      <c r="O113" s="15"/>
      <c r="P113" s="15"/>
      <c r="Q113" s="29"/>
      <c r="R113" s="15"/>
      <c r="S113" s="15"/>
      <c r="T113" s="29"/>
      <c r="V113" s="15"/>
      <c r="W113" s="29"/>
      <c r="Z113" s="29"/>
    </row>
    <row r="114" spans="2:26" s="10" customFormat="1" ht="12.75">
      <c r="B114" s="14"/>
      <c r="D114" s="15"/>
      <c r="E114" s="29"/>
      <c r="G114" s="15"/>
      <c r="H114" s="29"/>
      <c r="J114" s="15"/>
      <c r="K114" s="29"/>
      <c r="L114" s="15"/>
      <c r="M114" s="15"/>
      <c r="N114" s="29"/>
      <c r="O114" s="15"/>
      <c r="P114" s="15"/>
      <c r="Q114" s="29"/>
      <c r="R114" s="15"/>
      <c r="S114" s="15"/>
      <c r="T114" s="29"/>
      <c r="V114" s="15"/>
      <c r="W114" s="29"/>
      <c r="Z114" s="29"/>
    </row>
    <row r="115" spans="2:26" s="10" customFormat="1" ht="12.75">
      <c r="B115" s="14"/>
      <c r="D115" s="15"/>
      <c r="E115" s="29"/>
      <c r="G115" s="15"/>
      <c r="H115" s="29"/>
      <c r="J115" s="15"/>
      <c r="K115" s="29"/>
      <c r="L115" s="15"/>
      <c r="M115" s="15"/>
      <c r="N115" s="29"/>
      <c r="O115" s="15"/>
      <c r="P115" s="15"/>
      <c r="Q115" s="29"/>
      <c r="R115" s="15"/>
      <c r="S115" s="15"/>
      <c r="T115" s="29"/>
      <c r="V115" s="15"/>
      <c r="W115" s="29"/>
      <c r="Z115" s="29"/>
    </row>
    <row r="116" spans="2:26" s="10" customFormat="1" ht="12.75">
      <c r="B116" s="14"/>
      <c r="D116" s="15"/>
      <c r="E116" s="29"/>
      <c r="G116" s="15"/>
      <c r="H116" s="29"/>
      <c r="J116" s="15"/>
      <c r="K116" s="29"/>
      <c r="L116" s="15"/>
      <c r="M116" s="15"/>
      <c r="N116" s="29"/>
      <c r="O116" s="15"/>
      <c r="P116" s="15"/>
      <c r="Q116" s="29"/>
      <c r="R116" s="15"/>
      <c r="S116" s="15"/>
      <c r="T116" s="29"/>
      <c r="V116" s="15"/>
      <c r="W116" s="29"/>
      <c r="Z116" s="29"/>
    </row>
    <row r="117" spans="2:26" s="10" customFormat="1" ht="12.75">
      <c r="B117" s="14"/>
      <c r="D117" s="15"/>
      <c r="E117" s="29"/>
      <c r="G117" s="15"/>
      <c r="H117" s="29"/>
      <c r="J117" s="15"/>
      <c r="K117" s="29"/>
      <c r="L117" s="15"/>
      <c r="M117" s="15"/>
      <c r="N117" s="29"/>
      <c r="O117" s="15"/>
      <c r="P117" s="15"/>
      <c r="Q117" s="29"/>
      <c r="R117" s="15"/>
      <c r="S117" s="15"/>
      <c r="T117" s="29"/>
      <c r="V117" s="15"/>
      <c r="W117" s="29"/>
      <c r="Z117" s="29"/>
    </row>
    <row r="118" spans="2:26" s="10" customFormat="1" ht="12.75">
      <c r="B118" s="14"/>
      <c r="D118" s="15"/>
      <c r="E118" s="29"/>
      <c r="G118" s="15"/>
      <c r="H118" s="29"/>
      <c r="J118" s="15"/>
      <c r="K118" s="29"/>
      <c r="L118" s="15"/>
      <c r="M118" s="15"/>
      <c r="N118" s="29"/>
      <c r="O118" s="15"/>
      <c r="P118" s="15"/>
      <c r="Q118" s="29"/>
      <c r="R118" s="15"/>
      <c r="S118" s="15"/>
      <c r="T118" s="29"/>
      <c r="V118" s="15"/>
      <c r="W118" s="29"/>
      <c r="Z118" s="29"/>
    </row>
    <row r="119" spans="2:26" s="10" customFormat="1" ht="12.75">
      <c r="B119" s="14"/>
      <c r="D119" s="15"/>
      <c r="E119" s="29"/>
      <c r="G119" s="15"/>
      <c r="H119" s="29"/>
      <c r="J119" s="15"/>
      <c r="K119" s="29"/>
      <c r="L119" s="15"/>
      <c r="M119" s="15"/>
      <c r="N119" s="29"/>
      <c r="O119" s="15"/>
      <c r="P119" s="15"/>
      <c r="Q119" s="29"/>
      <c r="R119" s="15"/>
      <c r="S119" s="15"/>
      <c r="T119" s="29"/>
      <c r="V119" s="15"/>
      <c r="W119" s="29"/>
      <c r="Z119" s="29"/>
    </row>
    <row r="120" spans="2:26" s="10" customFormat="1" ht="12.75">
      <c r="B120" s="14"/>
      <c r="D120" s="15"/>
      <c r="E120" s="29"/>
      <c r="G120" s="15"/>
      <c r="H120" s="29"/>
      <c r="J120" s="15"/>
      <c r="K120" s="29"/>
      <c r="L120" s="15"/>
      <c r="M120" s="15"/>
      <c r="N120" s="29"/>
      <c r="O120" s="15"/>
      <c r="P120" s="15"/>
      <c r="Q120" s="29"/>
      <c r="R120" s="15"/>
      <c r="S120" s="15"/>
      <c r="T120" s="29"/>
      <c r="V120" s="15"/>
      <c r="W120" s="29"/>
      <c r="Z120" s="29"/>
    </row>
    <row r="121" spans="2:26" s="10" customFormat="1" ht="12.75">
      <c r="B121" s="14"/>
      <c r="D121" s="15"/>
      <c r="E121" s="29"/>
      <c r="G121" s="15"/>
      <c r="H121" s="29"/>
      <c r="J121" s="15"/>
      <c r="K121" s="29"/>
      <c r="L121" s="15"/>
      <c r="M121" s="15"/>
      <c r="N121" s="29"/>
      <c r="O121" s="15"/>
      <c r="P121" s="15"/>
      <c r="Q121" s="29"/>
      <c r="R121" s="15"/>
      <c r="S121" s="15"/>
      <c r="T121" s="29"/>
      <c r="V121" s="15"/>
      <c r="W121" s="29"/>
      <c r="Z121" s="29"/>
    </row>
  </sheetData>
  <sheetProtection/>
  <mergeCells count="14">
    <mergeCell ref="I4:K5"/>
    <mergeCell ref="L4:N5"/>
    <mergeCell ref="O4:T4"/>
    <mergeCell ref="U4:W4"/>
    <mergeCell ref="X4:Z4"/>
    <mergeCell ref="AA4:AB4"/>
    <mergeCell ref="C5:E5"/>
    <mergeCell ref="O5:Q5"/>
    <mergeCell ref="R5:T5"/>
    <mergeCell ref="U5:W5"/>
    <mergeCell ref="X5:Z5"/>
    <mergeCell ref="AA5:AB5"/>
    <mergeCell ref="C4:E4"/>
    <mergeCell ref="F4:H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  <ignoredErrors>
    <ignoredError sqref="AA9:AA34 AA36:AA37 AA35 AA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 Michel</dc:creator>
  <cp:keywords/>
  <dc:description/>
  <cp:lastModifiedBy>Atanassoff Nadine</cp:lastModifiedBy>
  <dcterms:created xsi:type="dcterms:W3CDTF">2009-06-08T13:21:56Z</dcterms:created>
  <dcterms:modified xsi:type="dcterms:W3CDTF">2023-06-06T07:05:32Z</dcterms:modified>
  <cp:category/>
  <cp:version/>
  <cp:contentType/>
  <cp:contentStatus/>
</cp:coreProperties>
</file>