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08" activeTab="0"/>
  </bookViews>
  <sheets>
    <sheet name="#" sheetId="1" r:id="rId1"/>
    <sheet name="%" sheetId="2" r:id="rId2"/>
  </sheets>
  <definedNames>
    <definedName name="_xlnm.Print_Area" localSheetId="1">'%'!$A$1:$K$36</definedName>
    <definedName name="TABLE_1">#REF!</definedName>
    <definedName name="TABLE_2_1">#REF!</definedName>
    <definedName name="TABLE_2_6">#REF!</definedName>
    <definedName name="TABLE_3_1">#REF!</definedName>
    <definedName name="TABLE_3_6">#REF!</definedName>
    <definedName name="TABLE_4_1">#REF!</definedName>
    <definedName name="TABLE_4_6">#REF!</definedName>
    <definedName name="TABLE_5">#REF!</definedName>
    <definedName name="TABLE_6">#REF!</definedName>
  </definedNames>
  <calcPr fullCalcOnLoad="1"/>
</workbook>
</file>

<file path=xl/sharedStrings.xml><?xml version="1.0" encoding="utf-8"?>
<sst xmlns="http://schemas.openxmlformats.org/spreadsheetml/2006/main" count="58" uniqueCount="20">
  <si>
    <t>1.b.</t>
  </si>
  <si>
    <t>Belgique - België</t>
  </si>
  <si>
    <t>Age moyen - Gemiddelde leeftijd</t>
  </si>
  <si>
    <t>Région de Bruxelles-Capitale - Brussels Hoofdstedelijk Gewest</t>
  </si>
  <si>
    <t>Région flamande - Vlaams Gewest</t>
  </si>
  <si>
    <t>Région wallonne - Waals Gewest</t>
  </si>
  <si>
    <t>Source: DGSIE, Statistiques démographiques</t>
  </si>
  <si>
    <t>Bron: ADSEI, Bevolkingsstatistieken  </t>
  </si>
  <si>
    <t>65+ (%)</t>
  </si>
  <si>
    <t>85+ (%)</t>
  </si>
  <si>
    <t>0-17 (%)</t>
  </si>
  <si>
    <t>18-64 (%)</t>
  </si>
  <si>
    <t>Perspectives de population par groupe d'âge et par région 2020-2070</t>
  </si>
  <si>
    <t>Bevolkingsvooruitzichten per leeftijdsgroep en per gewest 2020-2070</t>
  </si>
  <si>
    <t>0-17</t>
  </si>
  <si>
    <t>18-64</t>
  </si>
  <si>
    <t>65+</t>
  </si>
  <si>
    <t>85+</t>
  </si>
  <si>
    <t>Perspectives de population par groupe d'âge et par région 2021-2071</t>
  </si>
  <si>
    <t>Bevolkingsvooruitzichten per leeftijdsgroep en per gewest 2021-2071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</si>
</sst>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0.0%"/>
    <numFmt numFmtId="175" formatCode="#,##0.00__"/>
    <numFmt numFmtId="176" formatCode="__@"/>
    <numFmt numFmtId="177" formatCode="0.00000"/>
    <numFmt numFmtId="178" formatCode="0.0000"/>
    <numFmt numFmtId="179" formatCode="0.000"/>
    <numFmt numFmtId="180" formatCode="0.0000000"/>
    <numFmt numFmtId="181" formatCode="0.000000"/>
    <numFmt numFmtId="182" formatCode="0.0"/>
    <numFmt numFmtId="183" formatCode="#,##0.0"/>
    <numFmt numFmtId="184" formatCode="0.00000000"/>
    <numFmt numFmtId="185" formatCode="0.000000000"/>
  </numFmts>
  <fonts count="41">
    <font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 wrapText="1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left"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 horizontal="right"/>
    </xf>
    <xf numFmtId="174" fontId="0" fillId="0" borderId="0" xfId="57" applyNumberForma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9" fontId="0" fillId="0" borderId="0" xfId="57" applyAlignment="1">
      <alignment horizontal="right"/>
    </xf>
    <xf numFmtId="174" fontId="0" fillId="0" borderId="0" xfId="57" applyNumberFormat="1" applyFill="1" applyBorder="1" applyAlignment="1">
      <alignment/>
    </xf>
    <xf numFmtId="0" fontId="4" fillId="33" borderId="0" xfId="0" applyNumberFormat="1" applyFont="1" applyFill="1" applyAlignment="1">
      <alignment horizontal="right"/>
    </xf>
    <xf numFmtId="182" fontId="3" fillId="0" borderId="0" xfId="0" applyNumberFormat="1" applyFont="1" applyAlignment="1">
      <alignment/>
    </xf>
    <xf numFmtId="18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83" fontId="3" fillId="0" borderId="0" xfId="0" applyNumberFormat="1" applyFont="1" applyAlignment="1">
      <alignment/>
    </xf>
    <xf numFmtId="3" fontId="0" fillId="0" borderId="0" xfId="57" applyNumberFormat="1" applyFont="1" applyFill="1" applyBorder="1" applyAlignment="1">
      <alignment/>
    </xf>
    <xf numFmtId="3" fontId="0" fillId="0" borderId="0" xfId="57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R03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80" zoomScaleNormal="80" zoomScalePageLayoutView="0" workbookViewId="0" topLeftCell="A1">
      <selection activeCell="O17" sqref="O17"/>
    </sheetView>
  </sheetViews>
  <sheetFormatPr defaultColWidth="9.140625" defaultRowHeight="12.75"/>
  <cols>
    <col min="1" max="1" width="4.140625" style="4" customWidth="1"/>
    <col min="2" max="2" width="20.7109375" style="4" customWidth="1"/>
    <col min="3" max="3" width="13.28125" style="4" customWidth="1"/>
    <col min="4" max="4" width="13.140625" style="4" customWidth="1"/>
    <col min="5" max="5" width="11.28125" style="4" customWidth="1"/>
    <col min="6" max="6" width="11.00390625" style="4" customWidth="1"/>
    <col min="7" max="13" width="10.8515625" style="4" bestFit="1" customWidth="1"/>
    <col min="14" max="16384" width="9.140625" style="4" customWidth="1"/>
  </cols>
  <sheetData>
    <row r="1" spans="1:6" ht="13.5">
      <c r="A1" s="2" t="s">
        <v>0</v>
      </c>
      <c r="B1" s="1" t="s">
        <v>18</v>
      </c>
      <c r="C1" s="1"/>
      <c r="D1" s="1"/>
      <c r="E1" s="1"/>
      <c r="F1" s="1"/>
    </row>
    <row r="2" spans="1:9" ht="13.5">
      <c r="A2" s="1"/>
      <c r="B2" s="1" t="s">
        <v>19</v>
      </c>
      <c r="C2" s="1"/>
      <c r="D2" s="1"/>
      <c r="E2" s="1"/>
      <c r="F2" s="1"/>
      <c r="G2" s="5"/>
      <c r="H2" s="5"/>
      <c r="I2" s="5"/>
    </row>
    <row r="3" spans="7:9" ht="12.75">
      <c r="G3" s="5"/>
      <c r="H3" s="5"/>
      <c r="I3" s="5"/>
    </row>
    <row r="4" spans="2:13" ht="12.75">
      <c r="B4" s="11"/>
      <c r="C4" s="22">
        <v>1992</v>
      </c>
      <c r="D4" s="22">
        <v>2000</v>
      </c>
      <c r="E4" s="22">
        <v>2010</v>
      </c>
      <c r="F4" s="22">
        <v>2020</v>
      </c>
      <c r="G4" s="22">
        <v>2021</v>
      </c>
      <c r="H4" s="22">
        <v>2030</v>
      </c>
      <c r="I4" s="22">
        <v>2040</v>
      </c>
      <c r="J4" s="22">
        <v>2050</v>
      </c>
      <c r="K4" s="22">
        <v>2060</v>
      </c>
      <c r="L4" s="22">
        <v>2070</v>
      </c>
      <c r="M4" s="22">
        <v>2071</v>
      </c>
    </row>
    <row r="5" spans="2:9" ht="12.75">
      <c r="B5" s="11"/>
      <c r="C5" s="11"/>
      <c r="D5" s="11"/>
      <c r="E5" s="11"/>
      <c r="F5" s="11"/>
      <c r="G5" s="11"/>
      <c r="H5" s="11"/>
      <c r="I5" s="11"/>
    </row>
    <row r="6" spans="2:13" ht="12.75">
      <c r="B6" s="3" t="s">
        <v>1</v>
      </c>
      <c r="C6" s="17">
        <f>SUM(C7:C10)</f>
        <v>10021997</v>
      </c>
      <c r="D6" s="17">
        <f aca="true" t="shared" si="0" ref="D6:L6">SUM(D7:D10)</f>
        <v>10239085</v>
      </c>
      <c r="E6" s="17">
        <f t="shared" si="0"/>
        <v>10839905</v>
      </c>
      <c r="F6" s="17">
        <f t="shared" si="0"/>
        <v>11492641</v>
      </c>
      <c r="G6" s="17">
        <f t="shared" si="0"/>
        <v>11500686</v>
      </c>
      <c r="H6" s="17">
        <f t="shared" si="0"/>
        <v>11878880</v>
      </c>
      <c r="I6" s="17">
        <f t="shared" si="0"/>
        <v>12214550</v>
      </c>
      <c r="J6" s="17">
        <f t="shared" si="0"/>
        <v>12424287</v>
      </c>
      <c r="K6" s="17">
        <f t="shared" si="0"/>
        <v>12558411</v>
      </c>
      <c r="L6" s="17">
        <f t="shared" si="0"/>
        <v>12767966</v>
      </c>
      <c r="M6" s="17">
        <f>SUM(M7:M10)</f>
        <v>12793275</v>
      </c>
    </row>
    <row r="7" spans="2:13" ht="12.75">
      <c r="B7" s="12" t="s">
        <v>14</v>
      </c>
      <c r="C7" s="27">
        <f aca="true" t="shared" si="1" ref="C7:L7">SUM(C14,C21,C28)</f>
        <v>2185103</v>
      </c>
      <c r="D7" s="27">
        <f t="shared" si="1"/>
        <v>2166030</v>
      </c>
      <c r="E7" s="27">
        <f t="shared" si="1"/>
        <v>2214155</v>
      </c>
      <c r="F7" s="27">
        <f t="shared" si="1"/>
        <v>2312040</v>
      </c>
      <c r="G7" s="27">
        <f t="shared" si="1"/>
        <v>2311550</v>
      </c>
      <c r="H7" s="27">
        <f t="shared" si="1"/>
        <v>2260750</v>
      </c>
      <c r="I7" s="27">
        <f t="shared" si="1"/>
        <v>2303803</v>
      </c>
      <c r="J7" s="27">
        <f t="shared" si="1"/>
        <v>2387157</v>
      </c>
      <c r="K7" s="27">
        <f t="shared" si="1"/>
        <v>2361554</v>
      </c>
      <c r="L7" s="27">
        <f t="shared" si="1"/>
        <v>2373578</v>
      </c>
      <c r="M7" s="27">
        <f>SUM(M14,M21,M28)</f>
        <v>2379050</v>
      </c>
    </row>
    <row r="8" spans="2:13" ht="12.75">
      <c r="B8" s="12" t="s">
        <v>15</v>
      </c>
      <c r="C8" s="27">
        <f aca="true" t="shared" si="2" ref="C8:L8">SUM(C15,C22,C29)</f>
        <v>6311109</v>
      </c>
      <c r="D8" s="27">
        <f t="shared" si="2"/>
        <v>6357962</v>
      </c>
      <c r="E8" s="27">
        <f t="shared" si="2"/>
        <v>6765590</v>
      </c>
      <c r="F8" s="27">
        <f t="shared" si="2"/>
        <v>6976123</v>
      </c>
      <c r="G8" s="27">
        <f t="shared" si="2"/>
        <v>6961296</v>
      </c>
      <c r="H8" s="27">
        <f t="shared" si="2"/>
        <v>6965604</v>
      </c>
      <c r="I8" s="27">
        <f t="shared" si="2"/>
        <v>6923886</v>
      </c>
      <c r="J8" s="27">
        <f t="shared" si="2"/>
        <v>6908729</v>
      </c>
      <c r="K8" s="27">
        <f t="shared" si="2"/>
        <v>6944665</v>
      </c>
      <c r="L8" s="27">
        <f t="shared" si="2"/>
        <v>7027159</v>
      </c>
      <c r="M8" s="27">
        <f>SUM(M15,M22,M29)</f>
        <v>7029365</v>
      </c>
    </row>
    <row r="9" spans="2:13" ht="12.75">
      <c r="B9" s="12" t="s">
        <v>16</v>
      </c>
      <c r="C9" s="27">
        <f aca="true" t="shared" si="3" ref="C9:L9">SUM(C16,C23,C30)</f>
        <v>1378216</v>
      </c>
      <c r="D9" s="27">
        <f t="shared" si="3"/>
        <v>1528688</v>
      </c>
      <c r="E9" s="27">
        <f t="shared" si="3"/>
        <v>1624738</v>
      </c>
      <c r="F9" s="27">
        <f t="shared" si="3"/>
        <v>1869339</v>
      </c>
      <c r="G9" s="27">
        <f t="shared" si="3"/>
        <v>1898580</v>
      </c>
      <c r="H9" s="27">
        <f t="shared" si="3"/>
        <v>2285104</v>
      </c>
      <c r="I9" s="27">
        <f t="shared" si="3"/>
        <v>2449782</v>
      </c>
      <c r="J9" s="27">
        <f t="shared" si="3"/>
        <v>2405953</v>
      </c>
      <c r="K9" s="27">
        <f t="shared" si="3"/>
        <v>2458919</v>
      </c>
      <c r="L9" s="27">
        <f t="shared" si="3"/>
        <v>2517982</v>
      </c>
      <c r="M9" s="27">
        <f>SUM(M16,M23,M30)</f>
        <v>2528389</v>
      </c>
    </row>
    <row r="10" spans="2:13" ht="12.75">
      <c r="B10" s="12" t="s">
        <v>17</v>
      </c>
      <c r="C10" s="27">
        <f>SUM(C17,C24,C31)</f>
        <v>147569</v>
      </c>
      <c r="D10" s="27">
        <f aca="true" t="shared" si="4" ref="D10:L10">SUM(D17,D24,D31)</f>
        <v>186405</v>
      </c>
      <c r="E10" s="27">
        <f t="shared" si="4"/>
        <v>235422</v>
      </c>
      <c r="F10" s="27">
        <f t="shared" si="4"/>
        <v>335139</v>
      </c>
      <c r="G10" s="27">
        <f t="shared" si="4"/>
        <v>329260</v>
      </c>
      <c r="H10" s="27">
        <f t="shared" si="4"/>
        <v>367422</v>
      </c>
      <c r="I10" s="27">
        <f t="shared" si="4"/>
        <v>537079</v>
      </c>
      <c r="J10" s="27">
        <f t="shared" si="4"/>
        <v>722448</v>
      </c>
      <c r="K10" s="27">
        <f t="shared" si="4"/>
        <v>793273</v>
      </c>
      <c r="L10" s="27">
        <f t="shared" si="4"/>
        <v>849247</v>
      </c>
      <c r="M10" s="27">
        <f>SUM(M17,M24,M31)</f>
        <v>856471</v>
      </c>
    </row>
    <row r="11" spans="2:13" s="25" customFormat="1" ht="12.75">
      <c r="B11" s="16" t="s">
        <v>2</v>
      </c>
      <c r="C11" s="24">
        <v>37.95454299178098</v>
      </c>
      <c r="D11" s="24">
        <v>39.145693291929895</v>
      </c>
      <c r="E11" s="24">
        <v>40.346557465217636</v>
      </c>
      <c r="F11" s="24">
        <v>41.38296558641308</v>
      </c>
      <c r="G11" s="24">
        <v>41.485848235487865</v>
      </c>
      <c r="H11" s="24">
        <v>42.64876377234217</v>
      </c>
      <c r="I11" s="24">
        <v>43.61426610067502</v>
      </c>
      <c r="J11" s="24">
        <v>44.16518444881385</v>
      </c>
      <c r="K11" s="24">
        <v>44.52758051954184</v>
      </c>
      <c r="L11" s="26">
        <v>44.866963226562476</v>
      </c>
      <c r="M11" s="26">
        <v>44.90562455665184</v>
      </c>
    </row>
    <row r="12" spans="2:13" ht="12.75">
      <c r="B12" s="3"/>
      <c r="C12" s="6"/>
      <c r="D12" s="5"/>
      <c r="E12" s="5"/>
      <c r="F12" s="6"/>
      <c r="G12" s="5"/>
      <c r="H12" s="5"/>
      <c r="I12" s="5"/>
      <c r="J12" s="9"/>
      <c r="K12" s="9"/>
      <c r="L12" s="9"/>
      <c r="M12" s="9"/>
    </row>
    <row r="13" spans="2:13" ht="12.75">
      <c r="B13" s="13" t="s">
        <v>3</v>
      </c>
      <c r="C13" s="17">
        <f>SUM(C14:C17)</f>
        <v>951217</v>
      </c>
      <c r="D13" s="17">
        <f aca="true" t="shared" si="5" ref="D13:L13">SUM(D14:D17)</f>
        <v>959318</v>
      </c>
      <c r="E13" s="17">
        <f t="shared" si="5"/>
        <v>1089538</v>
      </c>
      <c r="F13" s="17">
        <f t="shared" si="5"/>
        <v>1218255</v>
      </c>
      <c r="G13" s="17">
        <f t="shared" si="5"/>
        <v>1214820</v>
      </c>
      <c r="H13" s="17">
        <f t="shared" si="5"/>
        <v>1257163</v>
      </c>
      <c r="I13" s="17">
        <f t="shared" si="5"/>
        <v>1292236</v>
      </c>
      <c r="J13" s="17">
        <f t="shared" si="5"/>
        <v>1312856</v>
      </c>
      <c r="K13" s="17">
        <f t="shared" si="5"/>
        <v>1327878</v>
      </c>
      <c r="L13" s="17">
        <f t="shared" si="5"/>
        <v>1343604</v>
      </c>
      <c r="M13" s="17">
        <f>SUM(M14:M17)</f>
        <v>1345055</v>
      </c>
    </row>
    <row r="14" spans="2:13" ht="12.75">
      <c r="B14" s="12" t="s">
        <v>14</v>
      </c>
      <c r="C14" s="28">
        <v>197053</v>
      </c>
      <c r="D14" s="28">
        <v>201996</v>
      </c>
      <c r="E14" s="28">
        <v>240742</v>
      </c>
      <c r="F14" s="28">
        <v>277028</v>
      </c>
      <c r="G14" s="28">
        <v>275616</v>
      </c>
      <c r="H14" s="28">
        <v>264065</v>
      </c>
      <c r="I14" s="28">
        <v>267964</v>
      </c>
      <c r="J14" s="28">
        <v>280448</v>
      </c>
      <c r="K14" s="28">
        <v>275819</v>
      </c>
      <c r="L14" s="28">
        <v>271982</v>
      </c>
      <c r="M14" s="28">
        <v>272152</v>
      </c>
    </row>
    <row r="15" spans="2:13" ht="12.75">
      <c r="B15" s="12" t="s">
        <v>15</v>
      </c>
      <c r="C15" s="28">
        <v>587736</v>
      </c>
      <c r="D15" s="28">
        <v>596414</v>
      </c>
      <c r="E15" s="28">
        <v>696717</v>
      </c>
      <c r="F15" s="28">
        <v>781634</v>
      </c>
      <c r="G15" s="28">
        <v>779931</v>
      </c>
      <c r="H15" s="28">
        <v>815359</v>
      </c>
      <c r="I15" s="28">
        <v>820485</v>
      </c>
      <c r="J15" s="28">
        <v>805430</v>
      </c>
      <c r="K15" s="28">
        <v>808841</v>
      </c>
      <c r="L15" s="28">
        <v>816829</v>
      </c>
      <c r="M15" s="28">
        <v>816524</v>
      </c>
    </row>
    <row r="16" spans="2:13" ht="12.75">
      <c r="B16" s="12" t="s">
        <v>16</v>
      </c>
      <c r="C16" s="28">
        <v>146805</v>
      </c>
      <c r="D16" s="28">
        <v>138187</v>
      </c>
      <c r="E16" s="28">
        <v>127465</v>
      </c>
      <c r="F16" s="28">
        <v>132979</v>
      </c>
      <c r="G16" s="28">
        <v>133873</v>
      </c>
      <c r="H16" s="28">
        <v>152364</v>
      </c>
      <c r="I16" s="28">
        <v>171404</v>
      </c>
      <c r="J16" s="28">
        <v>186568</v>
      </c>
      <c r="K16" s="28">
        <v>194233</v>
      </c>
      <c r="L16" s="28">
        <v>198168</v>
      </c>
      <c r="M16" s="28">
        <v>199278</v>
      </c>
    </row>
    <row r="17" spans="2:13" ht="12.75">
      <c r="B17" s="12" t="s">
        <v>17</v>
      </c>
      <c r="C17" s="28">
        <v>19623</v>
      </c>
      <c r="D17" s="28">
        <v>22721</v>
      </c>
      <c r="E17" s="28">
        <v>24614</v>
      </c>
      <c r="F17" s="28">
        <v>26614</v>
      </c>
      <c r="G17" s="28">
        <v>25400</v>
      </c>
      <c r="H17" s="28">
        <v>25375</v>
      </c>
      <c r="I17" s="28">
        <v>32383</v>
      </c>
      <c r="J17" s="28">
        <v>40410</v>
      </c>
      <c r="K17" s="28">
        <v>48985</v>
      </c>
      <c r="L17" s="28">
        <v>56625</v>
      </c>
      <c r="M17" s="28">
        <v>57101</v>
      </c>
    </row>
    <row r="18" spans="2:13" s="25" customFormat="1" ht="12.75">
      <c r="B18" s="16" t="s">
        <v>2</v>
      </c>
      <c r="C18" s="24">
        <v>38.955349830795704</v>
      </c>
      <c r="D18" s="24">
        <v>38.552269424737155</v>
      </c>
      <c r="E18" s="24">
        <v>37.29158322151224</v>
      </c>
      <c r="F18" s="24">
        <v>37.071031926813355</v>
      </c>
      <c r="G18" s="24">
        <v>37.1876541380616</v>
      </c>
      <c r="H18" s="24">
        <v>38.0592365508689</v>
      </c>
      <c r="I18" s="24">
        <v>38.77130570576892</v>
      </c>
      <c r="J18" s="24">
        <v>39.42366870395534</v>
      </c>
      <c r="K18" s="26">
        <v>40.095028308323506</v>
      </c>
      <c r="L18" s="26">
        <v>40.56219987436774</v>
      </c>
      <c r="M18" s="26">
        <v>40.597008300775805</v>
      </c>
    </row>
    <row r="19" spans="1:13" ht="12.75">
      <c r="A19" s="7"/>
      <c r="B19" s="13"/>
      <c r="C19" s="13"/>
      <c r="D19" s="8"/>
      <c r="E19" s="8"/>
      <c r="F19" s="13"/>
      <c r="G19" s="5"/>
      <c r="H19" s="5"/>
      <c r="I19" s="5"/>
      <c r="J19" s="9"/>
      <c r="K19" s="9"/>
      <c r="L19" s="9"/>
      <c r="M19" s="9"/>
    </row>
    <row r="20" spans="2:13" ht="12.75">
      <c r="B20" s="6" t="s">
        <v>4</v>
      </c>
      <c r="C20" s="17">
        <f>SUM(C21:C24)</f>
        <v>5794857</v>
      </c>
      <c r="D20" s="17">
        <f aca="true" t="shared" si="6" ref="D20:L20">SUM(D21:D24)</f>
        <v>5940251</v>
      </c>
      <c r="E20" s="17">
        <f t="shared" si="6"/>
        <v>6251983</v>
      </c>
      <c r="F20" s="17">
        <f t="shared" si="6"/>
        <v>6629143</v>
      </c>
      <c r="G20" s="17">
        <f t="shared" si="6"/>
        <v>6642594</v>
      </c>
      <c r="H20" s="17">
        <f t="shared" si="6"/>
        <v>6892823</v>
      </c>
      <c r="I20" s="17">
        <f t="shared" si="6"/>
        <v>7120583</v>
      </c>
      <c r="J20" s="17">
        <f t="shared" si="6"/>
        <v>7282461</v>
      </c>
      <c r="K20" s="17">
        <f t="shared" si="6"/>
        <v>7393389</v>
      </c>
      <c r="L20" s="17">
        <f t="shared" si="6"/>
        <v>7559756</v>
      </c>
      <c r="M20" s="17">
        <f>SUM(M21:M24)</f>
        <v>7579899</v>
      </c>
    </row>
    <row r="21" spans="2:13" ht="12.75">
      <c r="B21" s="12" t="s">
        <v>14</v>
      </c>
      <c r="C21" s="28">
        <v>1247959</v>
      </c>
      <c r="D21" s="28">
        <v>1221662</v>
      </c>
      <c r="E21" s="28">
        <v>1225426</v>
      </c>
      <c r="F21" s="28">
        <v>1285337</v>
      </c>
      <c r="G21" s="28">
        <v>1289673</v>
      </c>
      <c r="H21" s="28">
        <v>1281255</v>
      </c>
      <c r="I21" s="28">
        <v>1312305</v>
      </c>
      <c r="J21" s="28">
        <v>1375385</v>
      </c>
      <c r="K21" s="28">
        <v>1376518</v>
      </c>
      <c r="L21" s="9">
        <v>1392955</v>
      </c>
      <c r="M21" s="9">
        <v>1397237</v>
      </c>
    </row>
    <row r="22" spans="2:13" ht="12.75">
      <c r="B22" s="12" t="s">
        <v>15</v>
      </c>
      <c r="C22" s="28">
        <v>3696373</v>
      </c>
      <c r="D22" s="28">
        <v>3724773</v>
      </c>
      <c r="E22" s="28">
        <v>3891512</v>
      </c>
      <c r="F22" s="28">
        <v>3986275</v>
      </c>
      <c r="G22" s="28">
        <v>3977430</v>
      </c>
      <c r="H22" s="28">
        <v>3961098</v>
      </c>
      <c r="I22" s="28">
        <v>3954318</v>
      </c>
      <c r="J22" s="28">
        <v>3969910</v>
      </c>
      <c r="K22" s="28">
        <v>4020959</v>
      </c>
      <c r="L22" s="9">
        <v>4111952</v>
      </c>
      <c r="M22" s="9">
        <v>4117458</v>
      </c>
    </row>
    <row r="23" spans="2:13" ht="12.75">
      <c r="B23" s="12" t="s">
        <v>16</v>
      </c>
      <c r="C23" s="28">
        <v>769494</v>
      </c>
      <c r="D23" s="28">
        <v>888695</v>
      </c>
      <c r="E23" s="28">
        <v>1000064</v>
      </c>
      <c r="F23" s="28">
        <v>1148522</v>
      </c>
      <c r="G23" s="28">
        <v>1167196</v>
      </c>
      <c r="H23" s="28">
        <v>1409047</v>
      </c>
      <c r="I23" s="28">
        <v>1509937</v>
      </c>
      <c r="J23" s="28">
        <v>1464239</v>
      </c>
      <c r="K23" s="28">
        <v>1486385</v>
      </c>
      <c r="L23" s="9">
        <v>1511998</v>
      </c>
      <c r="M23" s="9">
        <v>1518398</v>
      </c>
    </row>
    <row r="24" spans="2:13" ht="12.75">
      <c r="B24" s="12" t="s">
        <v>17</v>
      </c>
      <c r="C24" s="28">
        <v>81031</v>
      </c>
      <c r="D24" s="28">
        <v>105121</v>
      </c>
      <c r="E24" s="28">
        <v>134981</v>
      </c>
      <c r="F24" s="28">
        <v>209009</v>
      </c>
      <c r="G24" s="28">
        <v>208295</v>
      </c>
      <c r="H24" s="28">
        <v>241423</v>
      </c>
      <c r="I24" s="28">
        <v>344023</v>
      </c>
      <c r="J24" s="28">
        <v>472927</v>
      </c>
      <c r="K24" s="28">
        <v>509527</v>
      </c>
      <c r="L24" s="9">
        <v>542851</v>
      </c>
      <c r="M24" s="9">
        <v>546806</v>
      </c>
    </row>
    <row r="25" spans="2:13" s="25" customFormat="1" ht="12.75">
      <c r="B25" s="16" t="s">
        <v>2</v>
      </c>
      <c r="C25" s="24">
        <v>37.91447968431318</v>
      </c>
      <c r="D25" s="24">
        <v>39.456110019593446</v>
      </c>
      <c r="E25" s="24">
        <v>41.146535747138145</v>
      </c>
      <c r="F25" s="24">
        <v>42.34669549291666</v>
      </c>
      <c r="G25" s="24">
        <v>42.447357613606975</v>
      </c>
      <c r="H25" s="24">
        <v>43.55206451696206</v>
      </c>
      <c r="I25" s="24">
        <v>44.466196096583666</v>
      </c>
      <c r="J25" s="24">
        <v>44.90525936218539</v>
      </c>
      <c r="K25" s="24">
        <v>45.10195486805848</v>
      </c>
      <c r="L25" s="26">
        <v>45.34066522781952</v>
      </c>
      <c r="M25" s="26">
        <v>45.37342450077501</v>
      </c>
    </row>
    <row r="26" spans="2:13" ht="12.75">
      <c r="B26" s="3"/>
      <c r="C26" s="6"/>
      <c r="D26" s="5"/>
      <c r="E26" s="5"/>
      <c r="F26" s="6"/>
      <c r="G26" s="5"/>
      <c r="H26" s="5"/>
      <c r="I26" s="5"/>
      <c r="J26" s="9"/>
      <c r="K26" s="9"/>
      <c r="L26" s="9"/>
      <c r="M26" s="9"/>
    </row>
    <row r="27" spans="2:13" ht="12.75">
      <c r="B27" s="6" t="s">
        <v>5</v>
      </c>
      <c r="C27" s="17">
        <f>SUM(C28:C31)</f>
        <v>3275923</v>
      </c>
      <c r="D27" s="17">
        <f aca="true" t="shared" si="7" ref="D27:L27">SUM(D28:D31)</f>
        <v>3339516</v>
      </c>
      <c r="E27" s="17">
        <f t="shared" si="7"/>
        <v>3498384</v>
      </c>
      <c r="F27" s="17">
        <f t="shared" si="7"/>
        <v>3645243</v>
      </c>
      <c r="G27" s="17">
        <f t="shared" si="7"/>
        <v>3643272</v>
      </c>
      <c r="H27" s="17">
        <f t="shared" si="7"/>
        <v>3728894</v>
      </c>
      <c r="I27" s="17">
        <f t="shared" si="7"/>
        <v>3801731</v>
      </c>
      <c r="J27" s="17">
        <f t="shared" si="7"/>
        <v>3828970</v>
      </c>
      <c r="K27" s="17">
        <f t="shared" si="7"/>
        <v>3837144</v>
      </c>
      <c r="L27" s="17">
        <f t="shared" si="7"/>
        <v>3864606</v>
      </c>
      <c r="M27" s="17">
        <f>SUM(M28:M31)</f>
        <v>3868321</v>
      </c>
    </row>
    <row r="28" spans="2:13" ht="12.75">
      <c r="B28" s="12" t="s">
        <v>14</v>
      </c>
      <c r="C28" s="28">
        <v>740091</v>
      </c>
      <c r="D28" s="28">
        <v>742372</v>
      </c>
      <c r="E28" s="28">
        <v>747987</v>
      </c>
      <c r="F28" s="28">
        <v>749675</v>
      </c>
      <c r="G28" s="28">
        <v>746261</v>
      </c>
      <c r="H28" s="28">
        <v>715430</v>
      </c>
      <c r="I28" s="28">
        <v>723534</v>
      </c>
      <c r="J28" s="28">
        <v>731324</v>
      </c>
      <c r="K28" s="28">
        <v>709217</v>
      </c>
      <c r="L28" s="9">
        <v>708641</v>
      </c>
      <c r="M28" s="9">
        <v>709661</v>
      </c>
    </row>
    <row r="29" spans="2:13" ht="12.75">
      <c r="B29" s="12" t="s">
        <v>15</v>
      </c>
      <c r="C29" s="28">
        <v>2027000</v>
      </c>
      <c r="D29" s="28">
        <v>2036775</v>
      </c>
      <c r="E29" s="28">
        <v>2177361</v>
      </c>
      <c r="F29" s="28">
        <v>2208214</v>
      </c>
      <c r="G29" s="28">
        <v>2203935</v>
      </c>
      <c r="H29" s="28">
        <v>2189147</v>
      </c>
      <c r="I29" s="28">
        <v>2149083</v>
      </c>
      <c r="J29" s="28">
        <v>2133389</v>
      </c>
      <c r="K29" s="28">
        <v>2114865</v>
      </c>
      <c r="L29" s="9">
        <v>2098378</v>
      </c>
      <c r="M29" s="9">
        <v>2095383</v>
      </c>
    </row>
    <row r="30" spans="2:13" ht="12.75">
      <c r="B30" s="12" t="s">
        <v>16</v>
      </c>
      <c r="C30" s="28">
        <v>461917</v>
      </c>
      <c r="D30" s="28">
        <v>501806</v>
      </c>
      <c r="E30" s="28">
        <v>497209</v>
      </c>
      <c r="F30" s="28">
        <v>587838</v>
      </c>
      <c r="G30" s="28">
        <v>597511</v>
      </c>
      <c r="H30" s="28">
        <v>723693</v>
      </c>
      <c r="I30" s="28">
        <v>768441</v>
      </c>
      <c r="J30" s="28">
        <v>755146</v>
      </c>
      <c r="K30" s="28">
        <v>778301</v>
      </c>
      <c r="L30" s="9">
        <v>807816</v>
      </c>
      <c r="M30" s="9">
        <v>810713</v>
      </c>
    </row>
    <row r="31" spans="2:13" ht="12.75">
      <c r="B31" s="12" t="s">
        <v>17</v>
      </c>
      <c r="C31" s="28">
        <v>46915</v>
      </c>
      <c r="D31" s="28">
        <v>58563</v>
      </c>
      <c r="E31" s="28">
        <v>75827</v>
      </c>
      <c r="F31" s="28">
        <v>99516</v>
      </c>
      <c r="G31" s="28">
        <v>95565</v>
      </c>
      <c r="H31" s="28">
        <v>100624</v>
      </c>
      <c r="I31" s="28">
        <v>160673</v>
      </c>
      <c r="J31" s="28">
        <v>209111</v>
      </c>
      <c r="K31" s="28">
        <v>234761</v>
      </c>
      <c r="L31" s="9">
        <v>249771</v>
      </c>
      <c r="M31" s="9">
        <v>252564</v>
      </c>
    </row>
    <row r="32" spans="2:13" s="25" customFormat="1" ht="12.75">
      <c r="B32" s="16" t="s">
        <v>2</v>
      </c>
      <c r="C32" s="24">
        <v>37.734811532505496</v>
      </c>
      <c r="D32" s="24">
        <v>38.76399993292441</v>
      </c>
      <c r="E32" s="24">
        <v>39.86835378849206</v>
      </c>
      <c r="F32" s="24">
        <v>41.071417461058154</v>
      </c>
      <c r="G32" s="24">
        <v>41.16597525521015</v>
      </c>
      <c r="H32" s="24">
        <v>42.526339177246655</v>
      </c>
      <c r="I32" s="24">
        <v>43.66477191574049</v>
      </c>
      <c r="J32" s="24">
        <v>44.38335296437423</v>
      </c>
      <c r="K32" s="24">
        <v>44.95480336416877</v>
      </c>
      <c r="L32" s="26">
        <v>45.43696330233923</v>
      </c>
      <c r="M32" s="26">
        <v>45.487129946041186</v>
      </c>
    </row>
    <row r="33" spans="2:10" ht="12.75">
      <c r="B33" s="6"/>
      <c r="C33" s="6"/>
      <c r="D33" s="20"/>
      <c r="E33" s="20"/>
      <c r="F33" s="20"/>
      <c r="G33" s="20"/>
      <c r="H33" s="20"/>
      <c r="I33" s="20"/>
      <c r="J33" s="20"/>
    </row>
    <row r="34" spans="2:9" ht="12.75">
      <c r="B34" s="5"/>
      <c r="C34" s="5"/>
      <c r="D34" s="5"/>
      <c r="E34" s="5"/>
      <c r="F34" s="5"/>
      <c r="G34" s="10"/>
      <c r="H34" s="10"/>
      <c r="I34" s="10"/>
    </row>
    <row r="35" spans="2:10" ht="12.75">
      <c r="B35" s="14" t="s">
        <v>6</v>
      </c>
      <c r="C35" s="14"/>
      <c r="D35" s="14"/>
      <c r="E35" s="14"/>
      <c r="F35" s="14"/>
      <c r="G35" s="9"/>
      <c r="H35" s="9"/>
      <c r="I35" s="9"/>
      <c r="J35" s="9"/>
    </row>
    <row r="36" spans="2:6" ht="12.75">
      <c r="B36" s="15" t="s">
        <v>7</v>
      </c>
      <c r="C36" s="15"/>
      <c r="D36" s="15"/>
      <c r="E36" s="15"/>
      <c r="F36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="90" zoomScaleNormal="90" zoomScalePageLayoutView="0" workbookViewId="0" topLeftCell="A1">
      <selection activeCell="C32" sqref="C32:L32"/>
    </sheetView>
  </sheetViews>
  <sheetFormatPr defaultColWidth="9.140625" defaultRowHeight="12.75"/>
  <cols>
    <col min="1" max="1" width="4.140625" style="4" customWidth="1"/>
    <col min="2" max="2" width="55.8515625" style="4" customWidth="1"/>
    <col min="3" max="3" width="13.28125" style="4" customWidth="1"/>
    <col min="4" max="4" width="13.140625" style="4" customWidth="1"/>
    <col min="5" max="5" width="11.28125" style="4" customWidth="1"/>
    <col min="6" max="6" width="11.00390625" style="4" customWidth="1"/>
    <col min="7" max="10" width="10.140625" style="4" customWidth="1"/>
    <col min="11" max="11" width="10.57421875" style="4" customWidth="1"/>
    <col min="12" max="12" width="10.421875" style="4" customWidth="1"/>
    <col min="13" max="16384" width="9.140625" style="4" customWidth="1"/>
  </cols>
  <sheetData>
    <row r="1" spans="1:6" ht="13.5">
      <c r="A1" s="2" t="s">
        <v>0</v>
      </c>
      <c r="B1" s="1" t="s">
        <v>12</v>
      </c>
      <c r="C1" s="1"/>
      <c r="D1" s="1"/>
      <c r="E1" s="1"/>
      <c r="F1" s="1"/>
    </row>
    <row r="2" spans="1:10" ht="13.5">
      <c r="A2" s="1"/>
      <c r="B2" s="1" t="s">
        <v>13</v>
      </c>
      <c r="C2" s="1"/>
      <c r="D2" s="1"/>
      <c r="E2" s="1"/>
      <c r="F2" s="1"/>
      <c r="G2" s="5"/>
      <c r="H2" s="5"/>
      <c r="I2" s="5"/>
      <c r="J2" s="5"/>
    </row>
    <row r="3" spans="7:10" ht="12.75">
      <c r="G3" s="5"/>
      <c r="H3" s="5"/>
      <c r="I3" s="5"/>
      <c r="J3" s="5"/>
    </row>
    <row r="4" spans="2:12" ht="12.75">
      <c r="B4" s="11"/>
      <c r="C4" s="22">
        <v>1991</v>
      </c>
      <c r="D4" s="22">
        <v>2000</v>
      </c>
      <c r="E4" s="22">
        <v>2010</v>
      </c>
      <c r="F4" s="22">
        <v>2018</v>
      </c>
      <c r="G4" s="22">
        <v>2020</v>
      </c>
      <c r="H4" s="22">
        <v>2030</v>
      </c>
      <c r="I4" s="22">
        <v>2040</v>
      </c>
      <c r="J4" s="22">
        <v>2050</v>
      </c>
      <c r="K4" s="22">
        <v>2060</v>
      </c>
      <c r="L4" s="22">
        <v>2070</v>
      </c>
    </row>
    <row r="5" spans="2:10" ht="12.75">
      <c r="B5" s="11"/>
      <c r="C5" s="11"/>
      <c r="D5" s="11"/>
      <c r="E5" s="11"/>
      <c r="F5" s="11"/>
      <c r="G5" s="11"/>
      <c r="H5" s="11"/>
      <c r="I5" s="11"/>
      <c r="J5" s="11"/>
    </row>
    <row r="6" spans="2:12" ht="12.75">
      <c r="B6" s="3" t="s">
        <v>1</v>
      </c>
      <c r="C6" s="17">
        <v>9986975</v>
      </c>
      <c r="D6" s="17">
        <v>10239085</v>
      </c>
      <c r="E6" s="17">
        <v>10839905</v>
      </c>
      <c r="F6" s="17">
        <v>11376070</v>
      </c>
      <c r="G6" s="17">
        <v>11479270</v>
      </c>
      <c r="H6" s="17">
        <v>11887072</v>
      </c>
      <c r="I6" s="17">
        <v>12284955</v>
      </c>
      <c r="J6" s="17">
        <v>12586763</v>
      </c>
      <c r="K6" s="17">
        <v>12857694</v>
      </c>
      <c r="L6" s="17">
        <v>13226178</v>
      </c>
    </row>
    <row r="7" spans="2:12" ht="12.75">
      <c r="B7" s="12" t="s">
        <v>10</v>
      </c>
      <c r="C7" s="21">
        <f>'#'!C7/'#'!C$6</f>
        <v>0.21803069787388682</v>
      </c>
      <c r="D7" s="21">
        <f>'#'!D7/'#'!D$6</f>
        <v>0.21154526991425504</v>
      </c>
      <c r="E7" s="21">
        <f>'#'!E7/'#'!E$6</f>
        <v>0.20425963142665918</v>
      </c>
      <c r="F7" s="21">
        <f>'#'!F7/'#'!F$6</f>
        <v>0.20117569147074202</v>
      </c>
      <c r="G7" s="21">
        <f>'#'!G7/'#'!G$6</f>
        <v>0.2009923581949807</v>
      </c>
      <c r="H7" s="21">
        <f>'#'!H7/'#'!H$6</f>
        <v>0.19031676386999447</v>
      </c>
      <c r="I7" s="21">
        <f>'#'!I7/'#'!I$6</f>
        <v>0.18861136922768337</v>
      </c>
      <c r="J7" s="21">
        <f>'#'!J7/'#'!J$6</f>
        <v>0.19213633748157943</v>
      </c>
      <c r="K7" s="21">
        <f>'#'!K7/'#'!K$6</f>
        <v>0.1880456054511992</v>
      </c>
      <c r="L7" s="21">
        <f>'#'!L7/'#'!L$6</f>
        <v>0.18590102761865124</v>
      </c>
    </row>
    <row r="8" spans="2:12" ht="12.75">
      <c r="B8" s="12" t="s">
        <v>11</v>
      </c>
      <c r="C8" s="21">
        <f>'#'!C8/'#'!C$6</f>
        <v>0.62972569239444</v>
      </c>
      <c r="D8" s="21">
        <f>'#'!D8/'#'!D$6</f>
        <v>0.6209502118597512</v>
      </c>
      <c r="E8" s="21">
        <f>'#'!E8/'#'!E$6</f>
        <v>0.6241373886579265</v>
      </c>
      <c r="F8" s="21">
        <f>'#'!F8/'#'!F$6</f>
        <v>0.6070078235281168</v>
      </c>
      <c r="G8" s="21">
        <f>'#'!G8/'#'!G$6</f>
        <v>0.605293979854767</v>
      </c>
      <c r="H8" s="21">
        <f>'#'!H8/'#'!H$6</f>
        <v>0.586385585173013</v>
      </c>
      <c r="I8" s="21">
        <f>'#'!I8/'#'!I$6</f>
        <v>0.5668555943526368</v>
      </c>
      <c r="J8" s="21">
        <f>'#'!J8/'#'!J$6</f>
        <v>0.5560664366494431</v>
      </c>
      <c r="K8" s="21">
        <f>'#'!K8/'#'!K$6</f>
        <v>0.5529891480697677</v>
      </c>
      <c r="L8" s="21">
        <f>'#'!L8/'#'!L$6</f>
        <v>0.550374194292184</v>
      </c>
    </row>
    <row r="9" spans="2:12" ht="12.75">
      <c r="B9" s="12" t="s">
        <v>8</v>
      </c>
      <c r="C9" s="21">
        <f>'#'!C9/'#'!C$6</f>
        <v>0.1375190992374075</v>
      </c>
      <c r="D9" s="21">
        <f>'#'!D9/'#'!D$6</f>
        <v>0.1492992782069882</v>
      </c>
      <c r="E9" s="21">
        <f>'#'!E9/'#'!E$6</f>
        <v>0.1498848929026592</v>
      </c>
      <c r="F9" s="21">
        <f>'#'!F9/'#'!F$6</f>
        <v>0.16265530264105527</v>
      </c>
      <c r="G9" s="21">
        <f>'#'!G9/'#'!G$6</f>
        <v>0.16508406542009754</v>
      </c>
      <c r="H9" s="21">
        <f>'#'!H9/'#'!H$6</f>
        <v>0.19236695715420982</v>
      </c>
      <c r="I9" s="21">
        <f>'#'!I9/'#'!I$6</f>
        <v>0.20056260770965775</v>
      </c>
      <c r="J9" s="21">
        <f>'#'!J9/'#'!J$6</f>
        <v>0.19364918083428048</v>
      </c>
      <c r="K9" s="21">
        <f>'#'!K9/'#'!K$6</f>
        <v>0.1957985767466919</v>
      </c>
      <c r="L9" s="21">
        <f>'#'!L9/'#'!L$6</f>
        <v>0.19721089482851067</v>
      </c>
    </row>
    <row r="10" spans="2:12" ht="12.75">
      <c r="B10" s="12" t="s">
        <v>9</v>
      </c>
      <c r="C10" s="21">
        <f>'#'!C10/'#'!C$6</f>
        <v>0.014724510494265763</v>
      </c>
      <c r="D10" s="21">
        <f>'#'!D10/'#'!D$6</f>
        <v>0.018205240019005604</v>
      </c>
      <c r="E10" s="21">
        <f>'#'!E10/'#'!E$6</f>
        <v>0.021718087012755186</v>
      </c>
      <c r="F10" s="21">
        <f>'#'!F10/'#'!F$6</f>
        <v>0.029161182360085903</v>
      </c>
      <c r="G10" s="21">
        <f>'#'!G10/'#'!G$6</f>
        <v>0.02862959653015481</v>
      </c>
      <c r="H10" s="21">
        <f>'#'!H10/'#'!H$6</f>
        <v>0.030930693802782756</v>
      </c>
      <c r="I10" s="21">
        <f>'#'!I10/'#'!I$6</f>
        <v>0.04397042871002206</v>
      </c>
      <c r="J10" s="21">
        <f>'#'!J10/'#'!J$6</f>
        <v>0.05814804503469696</v>
      </c>
      <c r="K10" s="21">
        <f>'#'!K10/'#'!K$6</f>
        <v>0.06316666973234114</v>
      </c>
      <c r="L10" s="21">
        <f>'#'!L10/'#'!L$6</f>
        <v>0.06651388326065405</v>
      </c>
    </row>
    <row r="11" spans="2:12" ht="12.75">
      <c r="B11" s="16" t="s">
        <v>2</v>
      </c>
      <c r="C11" s="19">
        <v>37.84456754923288</v>
      </c>
      <c r="D11" s="19">
        <v>39.14565696055849</v>
      </c>
      <c r="E11" s="19">
        <v>40.34645506579624</v>
      </c>
      <c r="F11" s="19">
        <v>41.138512333345346</v>
      </c>
      <c r="G11" s="19">
        <v>41.35828123216894</v>
      </c>
      <c r="H11" s="19">
        <v>42.406048436486294</v>
      </c>
      <c r="I11" s="19">
        <v>43.11221742366985</v>
      </c>
      <c r="J11" s="19">
        <v>43.43261257878614</v>
      </c>
      <c r="K11" s="19">
        <v>43.446264703453046</v>
      </c>
      <c r="L11" s="19">
        <v>43.507505115990426</v>
      </c>
    </row>
    <row r="12" spans="2:10" ht="12.75">
      <c r="B12" s="3"/>
      <c r="C12" s="3"/>
      <c r="D12" s="10"/>
      <c r="E12" s="10"/>
      <c r="F12" s="3"/>
      <c r="G12" s="10"/>
      <c r="H12" s="10"/>
      <c r="I12" s="10"/>
      <c r="J12" s="10"/>
    </row>
    <row r="13" spans="2:12" ht="12.75">
      <c r="B13" s="13" t="s">
        <v>3</v>
      </c>
      <c r="C13" s="17">
        <v>960324</v>
      </c>
      <c r="D13" s="17">
        <v>959318</v>
      </c>
      <c r="E13" s="17">
        <v>1089538</v>
      </c>
      <c r="F13" s="17">
        <v>1198726</v>
      </c>
      <c r="G13" s="17">
        <v>1212352</v>
      </c>
      <c r="H13" s="17">
        <v>1245084</v>
      </c>
      <c r="I13" s="17">
        <v>1288345</v>
      </c>
      <c r="J13" s="17">
        <v>1326008</v>
      </c>
      <c r="K13" s="17">
        <v>1358206</v>
      </c>
      <c r="L13" s="17">
        <v>1388773</v>
      </c>
    </row>
    <row r="14" spans="2:12" ht="12.75">
      <c r="B14" s="12" t="s">
        <v>10</v>
      </c>
      <c r="C14" s="18">
        <f>'#'!C14/'#'!C$13</f>
        <v>0.20715882916306164</v>
      </c>
      <c r="D14" s="18">
        <f>'#'!D14/'#'!D$13</f>
        <v>0.2105620868158421</v>
      </c>
      <c r="E14" s="18">
        <f>'#'!E14/'#'!E$13</f>
        <v>0.22095787388783136</v>
      </c>
      <c r="F14" s="18">
        <f>'#'!F14/'#'!F$13</f>
        <v>0.2273973839631276</v>
      </c>
      <c r="G14" s="18">
        <f>'#'!G14/'#'!G$13</f>
        <v>0.22687805600829752</v>
      </c>
      <c r="H14" s="18">
        <f>'#'!H14/'#'!H$13</f>
        <v>0.2100483389982047</v>
      </c>
      <c r="I14" s="18">
        <f>'#'!I14/'#'!I$13</f>
        <v>0.2073645990360894</v>
      </c>
      <c r="J14" s="18">
        <f>'#'!J14/'#'!J$13</f>
        <v>0.21361672567288414</v>
      </c>
      <c r="K14" s="18">
        <f>'#'!K14/'#'!K$13</f>
        <v>0.20771411229043632</v>
      </c>
      <c r="L14" s="18">
        <f>'#'!L14/'#'!L$13</f>
        <v>0.20242720325333952</v>
      </c>
    </row>
    <row r="15" spans="2:12" ht="12.75">
      <c r="B15" s="12" t="s">
        <v>11</v>
      </c>
      <c r="C15" s="18">
        <f>'#'!C15/'#'!C$13</f>
        <v>0.617877939523789</v>
      </c>
      <c r="D15" s="18">
        <f>'#'!D15/'#'!D$13</f>
        <v>0.6217062538178164</v>
      </c>
      <c r="E15" s="18">
        <f>'#'!E15/'#'!E$13</f>
        <v>0.6394609458320867</v>
      </c>
      <c r="F15" s="18">
        <f>'#'!F15/'#'!F$13</f>
        <v>0.6416013067871669</v>
      </c>
      <c r="G15" s="18">
        <f>'#'!G15/'#'!G$13</f>
        <v>0.6420136316491332</v>
      </c>
      <c r="H15" s="18">
        <f>'#'!H15/'#'!H$13</f>
        <v>0.6485706308569374</v>
      </c>
      <c r="I15" s="18">
        <f>'#'!I15/'#'!I$13</f>
        <v>0.6349343308807369</v>
      </c>
      <c r="J15" s="18">
        <f>'#'!J15/'#'!J$13</f>
        <v>0.6134945492879645</v>
      </c>
      <c r="K15" s="18">
        <f>'#'!K15/'#'!K$13</f>
        <v>0.6091229766590003</v>
      </c>
      <c r="L15" s="18">
        <f>'#'!L15/'#'!L$13</f>
        <v>0.6079387974432943</v>
      </c>
    </row>
    <row r="16" spans="2:12" ht="12.75">
      <c r="B16" s="12" t="s">
        <v>8</v>
      </c>
      <c r="C16" s="18">
        <f>'#'!C16/'#'!C$13</f>
        <v>0.1543338691381672</v>
      </c>
      <c r="D16" s="18">
        <f>'#'!D16/'#'!D$13</f>
        <v>0.1440471251451552</v>
      </c>
      <c r="E16" s="18">
        <f>'#'!E16/'#'!E$13</f>
        <v>0.11698995353994078</v>
      </c>
      <c r="F16" s="18">
        <f>'#'!F16/'#'!F$13</f>
        <v>0.10915530820723084</v>
      </c>
      <c r="G16" s="18">
        <f>'#'!G16/'#'!G$13</f>
        <v>0.11019986500057621</v>
      </c>
      <c r="H16" s="18">
        <f>'#'!H16/'#'!H$13</f>
        <v>0.12119669446205464</v>
      </c>
      <c r="I16" s="18">
        <f>'#'!I16/'#'!I$13</f>
        <v>0.13264140605895516</v>
      </c>
      <c r="J16" s="18">
        <f>'#'!J16/'#'!J$13</f>
        <v>0.14210850237954506</v>
      </c>
      <c r="K16" s="18">
        <f>'#'!K16/'#'!K$13</f>
        <v>0.14627322690789366</v>
      </c>
      <c r="L16" s="18">
        <f>'#'!L16/'#'!L$13</f>
        <v>0.14748988541266622</v>
      </c>
    </row>
    <row r="17" spans="2:12" ht="12.75">
      <c r="B17" s="12" t="s">
        <v>9</v>
      </c>
      <c r="C17" s="18">
        <f>'#'!C17/'#'!C$13</f>
        <v>0.020629362174982156</v>
      </c>
      <c r="D17" s="18">
        <f>'#'!D17/'#'!D$13</f>
        <v>0.023684534221186302</v>
      </c>
      <c r="E17" s="18">
        <f>'#'!E17/'#'!E$13</f>
        <v>0.022591226740141235</v>
      </c>
      <c r="F17" s="18">
        <f>'#'!F17/'#'!F$13</f>
        <v>0.021846001042474687</v>
      </c>
      <c r="G17" s="18">
        <f>'#'!G17/'#'!G$13</f>
        <v>0.020908447341993052</v>
      </c>
      <c r="H17" s="18">
        <f>'#'!H17/'#'!H$13</f>
        <v>0.020184335682803263</v>
      </c>
      <c r="I17" s="18">
        <f>'#'!I17/'#'!I$13</f>
        <v>0.025059664024218487</v>
      </c>
      <c r="J17" s="18">
        <f>'#'!J17/'#'!J$13</f>
        <v>0.030780222659606234</v>
      </c>
      <c r="K17" s="18">
        <f>'#'!K17/'#'!K$13</f>
        <v>0.036889684142669736</v>
      </c>
      <c r="L17" s="18">
        <f>'#'!L17/'#'!L$13</f>
        <v>0.04214411389069994</v>
      </c>
    </row>
    <row r="18" spans="2:12" ht="12.75">
      <c r="B18" s="16" t="s">
        <v>2</v>
      </c>
      <c r="C18" s="19">
        <v>38.94761351377244</v>
      </c>
      <c r="D18" s="19">
        <v>38.55219645623245</v>
      </c>
      <c r="E18" s="19">
        <v>37.29147124744617</v>
      </c>
      <c r="F18" s="19">
        <v>36.96126554358544</v>
      </c>
      <c r="G18" s="19">
        <v>37.08095998521881</v>
      </c>
      <c r="H18" s="19">
        <v>37.7459898287987</v>
      </c>
      <c r="I18" s="19">
        <v>38.23039868979194</v>
      </c>
      <c r="J18" s="19">
        <v>38.67780812785443</v>
      </c>
      <c r="K18" s="19">
        <v>39.012934709462336</v>
      </c>
      <c r="L18" s="23">
        <v>39.20589541991384</v>
      </c>
    </row>
    <row r="19" spans="1:10" ht="12.75">
      <c r="A19" s="7"/>
      <c r="B19" s="13"/>
      <c r="C19" s="13"/>
      <c r="D19" s="8"/>
      <c r="E19" s="8"/>
      <c r="F19" s="13"/>
      <c r="G19" s="10"/>
      <c r="H19" s="10"/>
      <c r="I19" s="10"/>
      <c r="J19" s="10"/>
    </row>
    <row r="20" spans="2:12" ht="12.75">
      <c r="B20" s="6" t="s">
        <v>4</v>
      </c>
      <c r="C20" s="17">
        <v>5767856</v>
      </c>
      <c r="D20" s="17">
        <v>5940251</v>
      </c>
      <c r="E20" s="17">
        <v>6251983</v>
      </c>
      <c r="F20" s="17">
        <v>6552967</v>
      </c>
      <c r="G20" s="17">
        <v>6618958</v>
      </c>
      <c r="H20" s="17">
        <v>6887471</v>
      </c>
      <c r="I20" s="17">
        <v>7140197</v>
      </c>
      <c r="J20" s="17">
        <v>7341068</v>
      </c>
      <c r="K20" s="17">
        <v>7517329</v>
      </c>
      <c r="L20" s="17">
        <v>7766736</v>
      </c>
    </row>
    <row r="21" spans="2:12" ht="12.75">
      <c r="B21" s="12" t="s">
        <v>10</v>
      </c>
      <c r="C21" s="18">
        <f>'#'!C21/'#'!C$20</f>
        <v>0.21535630646278242</v>
      </c>
      <c r="D21" s="18">
        <f>'#'!D21/'#'!D$20</f>
        <v>0.20565831309148386</v>
      </c>
      <c r="E21" s="18">
        <f>'#'!E21/'#'!E$20</f>
        <v>0.19600597122544958</v>
      </c>
      <c r="F21" s="18">
        <f>'#'!F21/'#'!F$20</f>
        <v>0.19389188014197312</v>
      </c>
      <c r="G21" s="18">
        <f>'#'!G21/'#'!G$20</f>
        <v>0.19415201350556724</v>
      </c>
      <c r="H21" s="18">
        <f>'#'!H21/'#'!H$20</f>
        <v>0.18588247514842612</v>
      </c>
      <c r="I21" s="18">
        <f>'#'!I21/'#'!I$20</f>
        <v>0.18429740935538566</v>
      </c>
      <c r="J21" s="18">
        <f>'#'!J21/'#'!J$20</f>
        <v>0.18886266606851723</v>
      </c>
      <c r="K21" s="18">
        <f>'#'!K21/'#'!K$20</f>
        <v>0.18618227716680402</v>
      </c>
      <c r="L21" s="18">
        <f>'#'!L21/'#'!L$20</f>
        <v>0.18425925387009845</v>
      </c>
    </row>
    <row r="22" spans="2:12" ht="12.75">
      <c r="B22" s="12" t="s">
        <v>11</v>
      </c>
      <c r="C22" s="18">
        <f>'#'!C22/'#'!C$20</f>
        <v>0.6378713055386871</v>
      </c>
      <c r="D22" s="18">
        <f>'#'!D22/'#'!D$20</f>
        <v>0.6270396654956163</v>
      </c>
      <c r="E22" s="18">
        <f>'#'!E22/'#'!E$20</f>
        <v>0.622444430830986</v>
      </c>
      <c r="F22" s="18">
        <f>'#'!F22/'#'!F$20</f>
        <v>0.6013258425712041</v>
      </c>
      <c r="G22" s="18">
        <f>'#'!G22/'#'!G$20</f>
        <v>0.5987766225062077</v>
      </c>
      <c r="H22" s="18">
        <f>'#'!H22/'#'!H$20</f>
        <v>0.5746699139090036</v>
      </c>
      <c r="I22" s="18">
        <f>'#'!I22/'#'!I$20</f>
        <v>0.5553362695161337</v>
      </c>
      <c r="J22" s="18">
        <f>'#'!J22/'#'!J$20</f>
        <v>0.5451330257724689</v>
      </c>
      <c r="K22" s="18">
        <f>'#'!K22/'#'!K$20</f>
        <v>0.543858709449753</v>
      </c>
      <c r="L22" s="18">
        <f>'#'!L22/'#'!L$20</f>
        <v>0.5439265500103443</v>
      </c>
    </row>
    <row r="23" spans="2:12" ht="12.75">
      <c r="B23" s="12" t="s">
        <v>8</v>
      </c>
      <c r="C23" s="18">
        <f>'#'!C23/'#'!C$20</f>
        <v>0.13278912663418613</v>
      </c>
      <c r="D23" s="18">
        <f>'#'!D23/'#'!D$20</f>
        <v>0.14960563114252243</v>
      </c>
      <c r="E23" s="18">
        <f>'#'!E23/'#'!E$20</f>
        <v>0.15995948805363033</v>
      </c>
      <c r="F23" s="18">
        <f>'#'!F23/'#'!F$20</f>
        <v>0.1732534657948999</v>
      </c>
      <c r="G23" s="18">
        <f>'#'!G23/'#'!G$20</f>
        <v>0.17571388526831536</v>
      </c>
      <c r="H23" s="18">
        <f>'#'!H23/'#'!H$20</f>
        <v>0.20442233900391754</v>
      </c>
      <c r="I23" s="18">
        <f>'#'!I23/'#'!I$20</f>
        <v>0.212052440088122</v>
      </c>
      <c r="J23" s="18">
        <f>'#'!J23/'#'!J$20</f>
        <v>0.20106376127520628</v>
      </c>
      <c r="K23" s="18">
        <f>'#'!K23/'#'!K$20</f>
        <v>0.20104244481116845</v>
      </c>
      <c r="L23" s="18">
        <f>'#'!L23/'#'!L$20</f>
        <v>0.20000619067599537</v>
      </c>
    </row>
    <row r="24" spans="2:12" ht="12.75">
      <c r="B24" s="12" t="s">
        <v>9</v>
      </c>
      <c r="C24" s="18">
        <f>'#'!C24/'#'!C$20</f>
        <v>0.013983261364344279</v>
      </c>
      <c r="D24" s="18">
        <f>'#'!D24/'#'!D$20</f>
        <v>0.017696390270377463</v>
      </c>
      <c r="E24" s="18">
        <f>'#'!E24/'#'!E$20</f>
        <v>0.021590109889934123</v>
      </c>
      <c r="F24" s="18">
        <f>'#'!F24/'#'!F$20</f>
        <v>0.03152881149192286</v>
      </c>
      <c r="G24" s="18">
        <f>'#'!G24/'#'!G$20</f>
        <v>0.03135747871990972</v>
      </c>
      <c r="H24" s="18">
        <f>'#'!H24/'#'!H$20</f>
        <v>0.035025271938652715</v>
      </c>
      <c r="I24" s="18">
        <f>'#'!I24/'#'!I$20</f>
        <v>0.048313881040358636</v>
      </c>
      <c r="J24" s="18">
        <f>'#'!J24/'#'!J$20</f>
        <v>0.06494054688380754</v>
      </c>
      <c r="K24" s="18">
        <f>'#'!K24/'#'!K$20</f>
        <v>0.0689165685722745</v>
      </c>
      <c r="L24" s="18">
        <f>'#'!L24/'#'!L$20</f>
        <v>0.07180800544356193</v>
      </c>
    </row>
    <row r="25" spans="2:12" ht="12.75">
      <c r="B25" s="16" t="s">
        <v>2</v>
      </c>
      <c r="C25" s="19">
        <v>37.75535155523993</v>
      </c>
      <c r="D25" s="19">
        <v>39.456078707785245</v>
      </c>
      <c r="E25" s="19">
        <v>41.14645945134528</v>
      </c>
      <c r="F25" s="19">
        <v>42.10733611202376</v>
      </c>
      <c r="G25" s="19">
        <v>42.32887200674185</v>
      </c>
      <c r="H25" s="19">
        <v>43.33882044657611</v>
      </c>
      <c r="I25" s="19">
        <v>44.0043532412341</v>
      </c>
      <c r="J25" s="19">
        <v>44.21507756092166</v>
      </c>
      <c r="K25" s="19">
        <v>44.06727589014662</v>
      </c>
      <c r="L25" s="19">
        <v>44.013462154500935</v>
      </c>
    </row>
    <row r="26" spans="2:10" ht="12.75">
      <c r="B26" s="3"/>
      <c r="C26" s="3"/>
      <c r="D26" s="10"/>
      <c r="E26" s="10"/>
      <c r="F26" s="3"/>
      <c r="G26" s="10"/>
      <c r="H26" s="10"/>
      <c r="I26" s="10"/>
      <c r="J26" s="10"/>
    </row>
    <row r="27" spans="2:12" ht="12.75">
      <c r="B27" s="6" t="s">
        <v>5</v>
      </c>
      <c r="C27" s="17">
        <v>3258795</v>
      </c>
      <c r="D27" s="17">
        <v>3339516</v>
      </c>
      <c r="E27" s="17">
        <v>3498384</v>
      </c>
      <c r="F27" s="17">
        <v>3624377</v>
      </c>
      <c r="G27" s="17">
        <v>3647960</v>
      </c>
      <c r="H27" s="17">
        <v>3754517</v>
      </c>
      <c r="I27" s="17">
        <v>3856413</v>
      </c>
      <c r="J27" s="17">
        <v>3919687</v>
      </c>
      <c r="K27" s="17">
        <v>3982159</v>
      </c>
      <c r="L27" s="17">
        <v>4070669</v>
      </c>
    </row>
    <row r="28" spans="2:12" ht="12.75">
      <c r="B28" s="12" t="s">
        <v>10</v>
      </c>
      <c r="C28" s="18">
        <f>'#'!C28/'#'!C$27</f>
        <v>0.2259183137088387</v>
      </c>
      <c r="D28" s="18">
        <f>'#'!D28/'#'!D$27</f>
        <v>0.22229927929676038</v>
      </c>
      <c r="E28" s="18">
        <f>'#'!E28/'#'!E$27</f>
        <v>0.21380929023229012</v>
      </c>
      <c r="F28" s="18">
        <f>'#'!F28/'#'!F$27</f>
        <v>0.20565844307224512</v>
      </c>
      <c r="G28" s="18">
        <f>'#'!G28/'#'!G$27</f>
        <v>0.204832633961999</v>
      </c>
      <c r="H28" s="18">
        <f>'#'!H28/'#'!H$27</f>
        <v>0.1918611792129248</v>
      </c>
      <c r="I28" s="18">
        <f>'#'!I28/'#'!I$27</f>
        <v>0.1903169898133245</v>
      </c>
      <c r="J28" s="18">
        <f>'#'!J28/'#'!J$27</f>
        <v>0.19099757898338196</v>
      </c>
      <c r="K28" s="18">
        <f>'#'!K28/'#'!K$27</f>
        <v>0.18482939394508</v>
      </c>
      <c r="L28" s="18">
        <f>'#'!L28/'#'!L$27</f>
        <v>0.1833669460741923</v>
      </c>
    </row>
    <row r="29" spans="2:12" ht="12.75">
      <c r="B29" s="12" t="s">
        <v>11</v>
      </c>
      <c r="C29" s="18">
        <f>'#'!C29/'#'!C$27</f>
        <v>0.6187569121740651</v>
      </c>
      <c r="D29" s="18">
        <f>'#'!D29/'#'!D$27</f>
        <v>0.6099012551519442</v>
      </c>
      <c r="E29" s="18">
        <f>'#'!E29/'#'!E$27</f>
        <v>0.6223905094466473</v>
      </c>
      <c r="F29" s="18">
        <f>'#'!F29/'#'!F$27</f>
        <v>0.6057796421253673</v>
      </c>
      <c r="G29" s="18">
        <f>'#'!G29/'#'!G$27</f>
        <v>0.6049328735268736</v>
      </c>
      <c r="H29" s="18">
        <f>'#'!H29/'#'!H$27</f>
        <v>0.5870767578804869</v>
      </c>
      <c r="I29" s="18">
        <f>'#'!I29/'#'!I$27</f>
        <v>0.5652906531261681</v>
      </c>
      <c r="J29" s="18">
        <f>'#'!J29/'#'!J$27</f>
        <v>0.5571704662089283</v>
      </c>
      <c r="K29" s="18">
        <f>'#'!K29/'#'!K$27</f>
        <v>0.5511560160369274</v>
      </c>
      <c r="L29" s="18">
        <f>'#'!L29/'#'!L$27</f>
        <v>0.5429733328572175</v>
      </c>
    </row>
    <row r="30" spans="2:12" ht="12.75">
      <c r="B30" s="12" t="s">
        <v>8</v>
      </c>
      <c r="C30" s="18">
        <f>'#'!C30/'#'!C$27</f>
        <v>0.14100361943794162</v>
      </c>
      <c r="D30" s="18">
        <f>'#'!D30/'#'!D$27</f>
        <v>0.150263092016927</v>
      </c>
      <c r="E30" s="18">
        <f>'#'!E30/'#'!E$27</f>
        <v>0.14212533558351514</v>
      </c>
      <c r="F30" s="18">
        <f>'#'!F30/'#'!F$27</f>
        <v>0.16126167720505877</v>
      </c>
      <c r="G30" s="18">
        <f>'#'!G30/'#'!G$27</f>
        <v>0.16400395029522913</v>
      </c>
      <c r="H30" s="18">
        <f>'#'!H30/'#'!H$27</f>
        <v>0.19407711777272296</v>
      </c>
      <c r="I30" s="18">
        <f>'#'!I30/'#'!I$27</f>
        <v>0.2021292406011893</v>
      </c>
      <c r="J30" s="18">
        <f>'#'!J30/'#'!J$27</f>
        <v>0.19721909547476213</v>
      </c>
      <c r="K30" s="18">
        <f>'#'!K30/'#'!K$27</f>
        <v>0.20283340943159808</v>
      </c>
      <c r="L30" s="18">
        <f>'#'!L30/'#'!L$27</f>
        <v>0.2090293292511578</v>
      </c>
    </row>
    <row r="31" spans="2:12" ht="12.75">
      <c r="B31" s="12" t="s">
        <v>9</v>
      </c>
      <c r="C31" s="18">
        <f>'#'!C31/'#'!C$27</f>
        <v>0.014321154679154546</v>
      </c>
      <c r="D31" s="18">
        <f>'#'!D31/'#'!D$27</f>
        <v>0.017536373534368453</v>
      </c>
      <c r="E31" s="18">
        <f>'#'!E31/'#'!E$27</f>
        <v>0.021674864737547393</v>
      </c>
      <c r="F31" s="18">
        <f>'#'!F31/'#'!F$27</f>
        <v>0.027300237597328903</v>
      </c>
      <c r="G31" s="18">
        <f>'#'!G31/'#'!G$27</f>
        <v>0.026230542215898236</v>
      </c>
      <c r="H31" s="18">
        <f>'#'!H31/'#'!H$27</f>
        <v>0.02698494513386543</v>
      </c>
      <c r="I31" s="18">
        <f>'#'!I31/'#'!I$27</f>
        <v>0.042263116459318135</v>
      </c>
      <c r="J31" s="18">
        <f>'#'!J31/'#'!J$27</f>
        <v>0.05461285933292766</v>
      </c>
      <c r="K31" s="18">
        <f>'#'!K31/'#'!K$27</f>
        <v>0.06118118058639446</v>
      </c>
      <c r="L31" s="18">
        <f>'#'!L31/'#'!L$27</f>
        <v>0.06463039181743235</v>
      </c>
    </row>
    <row r="32" spans="2:12" ht="12.75">
      <c r="B32" s="16" t="s">
        <v>2</v>
      </c>
      <c r="C32" s="19">
        <v>37.67742094854079</v>
      </c>
      <c r="D32" s="19">
        <v>38.76396519735195</v>
      </c>
      <c r="E32" s="19">
        <v>39.86820772105063</v>
      </c>
      <c r="F32" s="19">
        <v>40.768436065012004</v>
      </c>
      <c r="G32" s="19">
        <v>41.01872690490028</v>
      </c>
      <c r="H32" s="19">
        <v>42.24030787448825</v>
      </c>
      <c r="I32" s="19">
        <v>43.09132787385583</v>
      </c>
      <c r="J32" s="19">
        <v>43.575680149971156</v>
      </c>
      <c r="K32" s="19">
        <v>43.78603767453786</v>
      </c>
      <c r="L32" s="19">
        <v>44.00971363675111</v>
      </c>
    </row>
    <row r="33" spans="2:11" ht="12.75">
      <c r="B33" s="6"/>
      <c r="C33" s="6"/>
      <c r="D33" s="20"/>
      <c r="E33" s="20"/>
      <c r="F33" s="20"/>
      <c r="G33" s="20"/>
      <c r="H33" s="20"/>
      <c r="I33" s="20"/>
      <c r="J33" s="20"/>
      <c r="K33" s="20"/>
    </row>
    <row r="34" spans="2:10" ht="12.75">
      <c r="B34" s="5"/>
      <c r="C34" s="5"/>
      <c r="D34" s="5"/>
      <c r="E34" s="5"/>
      <c r="F34" s="5"/>
      <c r="G34" s="10"/>
      <c r="H34" s="10"/>
      <c r="I34" s="10"/>
      <c r="J34" s="10"/>
    </row>
    <row r="35" spans="2:11" ht="12.75">
      <c r="B35" s="14" t="s">
        <v>6</v>
      </c>
      <c r="C35" s="14"/>
      <c r="D35" s="14"/>
      <c r="E35" s="14"/>
      <c r="F35" s="14"/>
      <c r="G35" s="9"/>
      <c r="H35" s="9"/>
      <c r="I35" s="9"/>
      <c r="J35" s="9"/>
      <c r="K35" s="9"/>
    </row>
    <row r="36" spans="2:6" ht="12.75">
      <c r="B36" s="15" t="s">
        <v>7</v>
      </c>
      <c r="C36" s="15"/>
      <c r="D36" s="15"/>
      <c r="E36" s="15"/>
      <c r="F36" s="15"/>
    </row>
  </sheetData>
  <sheetProtection/>
  <printOptions gridLines="1"/>
  <pageMargins left="0.7479166666666667" right="0.7479166666666667" top="0.9840277777777778" bottom="0.9840277777777778" header="0.5118055555555556" footer="0.5118055555555556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Atanassoff Nadine</cp:lastModifiedBy>
  <cp:lastPrinted>2013-10-03T11:47:17Z</cp:lastPrinted>
  <dcterms:modified xsi:type="dcterms:W3CDTF">2021-05-10T08:34:58Z</dcterms:modified>
  <cp:category/>
  <cp:version/>
  <cp:contentType/>
  <cp:contentStatus/>
</cp:coreProperties>
</file>